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heo\Documents\My Excels\"/>
    </mc:Choice>
  </mc:AlternateContent>
  <bookViews>
    <workbookView xWindow="0" yWindow="0" windowWidth="21570" windowHeight="9285"/>
  </bookViews>
  <sheets>
    <sheet name="Sheet1" sheetId="1" r:id="rId1"/>
  </sheets>
  <definedNames>
    <definedName name="dmpsec">Sheet1!$C$9</definedName>
    <definedName name="dt">Sheet1!$C$16</definedName>
    <definedName name="Gravconst">Sheet1!$C$6</definedName>
    <definedName name="h0">Sheet1!$C$14</definedName>
    <definedName name="m0">Sheet1!$C$10</definedName>
    <definedName name="maarde">Sheet1!$C$8</definedName>
    <definedName name="mleeg">Sheet1!$C$11</definedName>
    <definedName name="raarde">Sheet1!$C$7</definedName>
    <definedName name="t0">Sheet1!$C$15</definedName>
    <definedName name="v0">Sheet1!$C$13</definedName>
    <definedName name="vuitlaat">Sheet1!$C$12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1" i="1"/>
  <c r="E93" i="1"/>
  <c r="G93" i="1"/>
  <c r="E94" i="1"/>
  <c r="G94" i="1"/>
  <c r="E95" i="1"/>
  <c r="G95" i="1"/>
  <c r="E96" i="1"/>
  <c r="G96" i="1" s="1"/>
  <c r="E97" i="1"/>
  <c r="G97" i="1" s="1"/>
  <c r="E98" i="1"/>
  <c r="G98" i="1"/>
  <c r="E99" i="1"/>
  <c r="G99" i="1"/>
  <c r="E100" i="1"/>
  <c r="G100" i="1" s="1"/>
  <c r="E101" i="1"/>
  <c r="G101" i="1" s="1"/>
  <c r="E102" i="1"/>
  <c r="G102" i="1"/>
  <c r="E103" i="1"/>
  <c r="G103" i="1"/>
  <c r="E104" i="1"/>
  <c r="G104" i="1"/>
  <c r="E105" i="1"/>
  <c r="G105" i="1" s="1"/>
  <c r="E106" i="1"/>
  <c r="G106" i="1"/>
  <c r="E107" i="1"/>
  <c r="G107" i="1"/>
  <c r="E108" i="1"/>
  <c r="G108" i="1"/>
  <c r="E109" i="1"/>
  <c r="G109" i="1" s="1"/>
  <c r="E110" i="1"/>
  <c r="G110" i="1"/>
  <c r="E111" i="1"/>
  <c r="G111" i="1"/>
  <c r="E112" i="1"/>
  <c r="G112" i="1" s="1"/>
  <c r="E113" i="1"/>
  <c r="G113" i="1"/>
  <c r="E114" i="1"/>
  <c r="G114" i="1"/>
  <c r="E115" i="1"/>
  <c r="G115" i="1"/>
  <c r="E116" i="1"/>
  <c r="G116" i="1" s="1"/>
  <c r="E117" i="1"/>
  <c r="G117" i="1"/>
  <c r="E118" i="1"/>
  <c r="G118" i="1" s="1"/>
  <c r="E119" i="1"/>
  <c r="G119" i="1"/>
  <c r="E120" i="1"/>
  <c r="G120" i="1" s="1"/>
  <c r="E121" i="1"/>
  <c r="G121" i="1"/>
  <c r="E122" i="1"/>
  <c r="G122" i="1" s="1"/>
  <c r="E123" i="1"/>
  <c r="G123" i="1"/>
  <c r="E124" i="1"/>
  <c r="G124" i="1" s="1"/>
  <c r="E125" i="1"/>
  <c r="G125" i="1"/>
  <c r="E126" i="1"/>
  <c r="G126" i="1" s="1"/>
  <c r="E127" i="1"/>
  <c r="G127" i="1"/>
  <c r="E128" i="1"/>
  <c r="G128" i="1" s="1"/>
  <c r="E129" i="1"/>
  <c r="G129" i="1" s="1"/>
  <c r="E130" i="1"/>
  <c r="G130" i="1" s="1"/>
  <c r="E131" i="1"/>
  <c r="G131" i="1" s="1"/>
  <c r="E132" i="1"/>
  <c r="G132" i="1" s="1"/>
  <c r="E133" i="1"/>
  <c r="G133" i="1" s="1"/>
  <c r="E134" i="1"/>
  <c r="G134" i="1" s="1"/>
  <c r="E135" i="1"/>
  <c r="G135" i="1" s="1"/>
  <c r="E136" i="1"/>
  <c r="G136" i="1" s="1"/>
  <c r="E137" i="1"/>
  <c r="G137" i="1" s="1"/>
  <c r="E138" i="1"/>
  <c r="G138" i="1" s="1"/>
  <c r="E139" i="1"/>
  <c r="G139" i="1" s="1"/>
  <c r="E140" i="1"/>
  <c r="G140" i="1" s="1"/>
  <c r="E141" i="1"/>
  <c r="G141" i="1" s="1"/>
  <c r="E142" i="1"/>
  <c r="G142" i="1" s="1"/>
  <c r="E143" i="1"/>
  <c r="G143" i="1" s="1"/>
  <c r="E144" i="1"/>
  <c r="G144" i="1" s="1"/>
  <c r="E145" i="1"/>
  <c r="G145" i="1" s="1"/>
  <c r="E146" i="1"/>
  <c r="G146" i="1" s="1"/>
  <c r="E147" i="1"/>
  <c r="G147" i="1" s="1"/>
  <c r="E148" i="1"/>
  <c r="G148" i="1" s="1"/>
  <c r="E149" i="1"/>
  <c r="G149" i="1" s="1"/>
  <c r="E150" i="1"/>
  <c r="G150" i="1" s="1"/>
  <c r="E151" i="1"/>
  <c r="G151" i="1" s="1"/>
  <c r="E152" i="1"/>
  <c r="G152" i="1" s="1"/>
  <c r="E153" i="1"/>
  <c r="G153" i="1" s="1"/>
  <c r="E154" i="1"/>
  <c r="G154" i="1" s="1"/>
  <c r="E155" i="1"/>
  <c r="G155" i="1" s="1"/>
  <c r="E156" i="1"/>
  <c r="G156" i="1" s="1"/>
  <c r="E157" i="1"/>
  <c r="G157" i="1" s="1"/>
  <c r="E158" i="1"/>
  <c r="G158" i="1" s="1"/>
  <c r="E159" i="1"/>
  <c r="G159" i="1" s="1"/>
  <c r="E160" i="1"/>
  <c r="G160" i="1" s="1"/>
  <c r="E161" i="1"/>
  <c r="G161" i="1" s="1"/>
  <c r="E162" i="1"/>
  <c r="G162" i="1" s="1"/>
  <c r="E163" i="1"/>
  <c r="G163" i="1" s="1"/>
  <c r="E164" i="1"/>
  <c r="G164" i="1" s="1"/>
  <c r="E165" i="1"/>
  <c r="G165" i="1" s="1"/>
  <c r="E166" i="1"/>
  <c r="G166" i="1" s="1"/>
  <c r="E167" i="1"/>
  <c r="G167" i="1" s="1"/>
  <c r="E168" i="1"/>
  <c r="G168" i="1"/>
  <c r="E169" i="1"/>
  <c r="G169" i="1"/>
  <c r="E170" i="1"/>
  <c r="G170" i="1" s="1"/>
  <c r="E171" i="1"/>
  <c r="G171" i="1"/>
  <c r="E172" i="1"/>
  <c r="G172" i="1"/>
  <c r="E173" i="1"/>
  <c r="G173" i="1"/>
  <c r="E174" i="1"/>
  <c r="G174" i="1" s="1"/>
  <c r="E175" i="1"/>
  <c r="G175" i="1"/>
  <c r="E176" i="1"/>
  <c r="G176" i="1"/>
  <c r="E177" i="1"/>
  <c r="G177" i="1"/>
  <c r="E178" i="1"/>
  <c r="G178" i="1" s="1"/>
  <c r="E179" i="1"/>
  <c r="G179" i="1"/>
  <c r="E180" i="1"/>
  <c r="G180" i="1"/>
  <c r="E181" i="1"/>
  <c r="G181" i="1"/>
  <c r="E182" i="1"/>
  <c r="G182" i="1" s="1"/>
  <c r="E183" i="1"/>
  <c r="G183" i="1" s="1"/>
  <c r="E184" i="1"/>
  <c r="G184" i="1"/>
  <c r="E185" i="1"/>
  <c r="G185" i="1"/>
  <c r="E186" i="1"/>
  <c r="G186" i="1" s="1"/>
  <c r="E187" i="1"/>
  <c r="G187" i="1"/>
  <c r="E188" i="1"/>
  <c r="G188" i="1" s="1"/>
  <c r="E189" i="1"/>
  <c r="G189" i="1"/>
  <c r="E190" i="1"/>
  <c r="G190" i="1" s="1"/>
  <c r="E191" i="1"/>
  <c r="G191" i="1" s="1"/>
  <c r="E192" i="1"/>
  <c r="G192" i="1"/>
  <c r="E193" i="1"/>
  <c r="G193" i="1"/>
  <c r="E194" i="1"/>
  <c r="G194" i="1" s="1"/>
  <c r="E195" i="1"/>
  <c r="G195" i="1"/>
  <c r="E196" i="1"/>
  <c r="G196" i="1" s="1"/>
  <c r="E197" i="1"/>
  <c r="G197" i="1"/>
  <c r="E198" i="1"/>
  <c r="G198" i="1" s="1"/>
  <c r="E199" i="1"/>
  <c r="G199" i="1" s="1"/>
  <c r="E200" i="1"/>
  <c r="G200" i="1"/>
  <c r="E201" i="1"/>
  <c r="G201" i="1"/>
  <c r="E202" i="1"/>
  <c r="G202" i="1" s="1"/>
  <c r="E203" i="1"/>
  <c r="G203" i="1"/>
  <c r="E204" i="1"/>
  <c r="G204" i="1"/>
  <c r="E205" i="1"/>
  <c r="G205" i="1"/>
  <c r="E206" i="1"/>
  <c r="G206" i="1" s="1"/>
  <c r="E207" i="1"/>
  <c r="G207" i="1" s="1"/>
  <c r="E208" i="1"/>
  <c r="G208" i="1" s="1"/>
  <c r="E209" i="1"/>
  <c r="G209" i="1" s="1"/>
  <c r="E210" i="1"/>
  <c r="G210" i="1" s="1"/>
  <c r="E211" i="1"/>
  <c r="G211" i="1"/>
  <c r="E212" i="1"/>
  <c r="G212" i="1" s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 s="1"/>
  <c r="E271" i="1"/>
  <c r="G271" i="1" s="1"/>
  <c r="E272" i="1"/>
  <c r="G272" i="1" s="1"/>
  <c r="E273" i="1"/>
  <c r="G273" i="1" s="1"/>
  <c r="E274" i="1"/>
  <c r="G274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/>
  <c r="E77" i="1"/>
  <c r="G77" i="1"/>
  <c r="E78" i="1"/>
  <c r="G78" i="1" s="1"/>
  <c r="E79" i="1"/>
  <c r="G79" i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20" i="1"/>
  <c r="E21" i="1"/>
  <c r="G21" i="1" s="1"/>
  <c r="M20" i="1"/>
  <c r="K20" i="1"/>
  <c r="L20" i="1" s="1"/>
  <c r="F20" i="1"/>
  <c r="N20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D20" i="1" l="1"/>
  <c r="G20" i="1"/>
  <c r="H20" i="1" s="1"/>
  <c r="I20" i="1" s="1"/>
  <c r="J20" i="1" s="1"/>
  <c r="K21" i="1" s="1"/>
  <c r="L21" i="1" l="1"/>
  <c r="M21" i="1" s="1"/>
  <c r="N21" i="1" l="1"/>
  <c r="D21" i="1" s="1"/>
  <c r="H21" i="1" s="1"/>
  <c r="I21" i="1" s="1"/>
  <c r="J21" i="1" s="1"/>
  <c r="K22" i="1" s="1"/>
  <c r="L22" i="1" s="1"/>
  <c r="M22" i="1" s="1"/>
  <c r="N22" i="1" s="1"/>
  <c r="D22" i="1" s="1"/>
  <c r="H22" i="1" s="1"/>
  <c r="I22" i="1" s="1"/>
  <c r="J22" i="1" s="1"/>
  <c r="K23" i="1" s="1"/>
  <c r="L23" i="1" s="1"/>
  <c r="M23" i="1" s="1"/>
  <c r="N23" i="1" s="1"/>
  <c r="D23" i="1" s="1"/>
  <c r="H23" i="1" s="1"/>
  <c r="I23" i="1" s="1"/>
  <c r="J23" i="1" s="1"/>
  <c r="K24" i="1" s="1"/>
  <c r="L24" i="1" l="1"/>
  <c r="M24" i="1" s="1"/>
  <c r="N24" i="1" l="1"/>
  <c r="D24" i="1" s="1"/>
  <c r="H24" i="1" s="1"/>
  <c r="I24" i="1" s="1"/>
  <c r="J24" i="1" s="1"/>
  <c r="K25" i="1" s="1"/>
  <c r="L25" i="1" l="1"/>
  <c r="M25" i="1" s="1"/>
  <c r="N25" i="1" l="1"/>
  <c r="D25" i="1" s="1"/>
  <c r="H25" i="1" s="1"/>
  <c r="I25" i="1" s="1"/>
  <c r="J25" i="1" s="1"/>
  <c r="K26" i="1" s="1"/>
  <c r="L26" i="1" l="1"/>
  <c r="M26" i="1" s="1"/>
  <c r="N26" i="1" l="1"/>
  <c r="D26" i="1" s="1"/>
  <c r="H26" i="1" s="1"/>
  <c r="I26" i="1" s="1"/>
  <c r="J26" i="1" s="1"/>
  <c r="K27" i="1" s="1"/>
  <c r="L27" i="1" l="1"/>
  <c r="M27" i="1" s="1"/>
  <c r="N27" i="1" l="1"/>
  <c r="D27" i="1" s="1"/>
  <c r="H27" i="1" s="1"/>
  <c r="I27" i="1" s="1"/>
  <c r="J27" i="1" s="1"/>
  <c r="K28" i="1" s="1"/>
  <c r="L28" i="1" l="1"/>
  <c r="M28" i="1" s="1"/>
  <c r="N28" i="1" l="1"/>
  <c r="D28" i="1" s="1"/>
  <c r="H28" i="1" s="1"/>
  <c r="I28" i="1" s="1"/>
  <c r="J28" i="1" s="1"/>
  <c r="K29" i="1" s="1"/>
  <c r="L29" i="1" l="1"/>
  <c r="M29" i="1" s="1"/>
  <c r="N29" i="1" l="1"/>
  <c r="D29" i="1" s="1"/>
  <c r="H29" i="1" s="1"/>
  <c r="I29" i="1" s="1"/>
  <c r="J29" i="1" s="1"/>
  <c r="K30" i="1" s="1"/>
  <c r="L30" i="1" l="1"/>
  <c r="M30" i="1" s="1"/>
  <c r="N30" i="1" l="1"/>
  <c r="D30" i="1" s="1"/>
  <c r="H30" i="1" s="1"/>
  <c r="I30" i="1" s="1"/>
  <c r="J30" i="1" s="1"/>
  <c r="K31" i="1" s="1"/>
  <c r="L31" i="1" l="1"/>
  <c r="M31" i="1" s="1"/>
  <c r="N31" i="1" l="1"/>
  <c r="D31" i="1" s="1"/>
  <c r="H31" i="1" s="1"/>
  <c r="I31" i="1" s="1"/>
  <c r="J31" i="1" s="1"/>
  <c r="K32" i="1" s="1"/>
  <c r="L32" i="1" l="1"/>
  <c r="M32" i="1" s="1"/>
  <c r="N32" i="1" l="1"/>
  <c r="D32" i="1" s="1"/>
  <c r="H32" i="1" s="1"/>
  <c r="I32" i="1" s="1"/>
  <c r="J32" i="1" s="1"/>
  <c r="K33" i="1" s="1"/>
  <c r="L33" i="1" l="1"/>
  <c r="M33" i="1" s="1"/>
  <c r="N33" i="1" l="1"/>
  <c r="D33" i="1" s="1"/>
  <c r="H33" i="1" s="1"/>
  <c r="I33" i="1" s="1"/>
  <c r="J33" i="1" s="1"/>
  <c r="K34" i="1" s="1"/>
  <c r="L34" i="1" l="1"/>
  <c r="M34" i="1" s="1"/>
  <c r="N34" i="1" l="1"/>
  <c r="D34" i="1" s="1"/>
  <c r="H34" i="1" s="1"/>
  <c r="I34" i="1" s="1"/>
  <c r="J34" i="1" s="1"/>
  <c r="K35" i="1" s="1"/>
  <c r="L35" i="1" l="1"/>
  <c r="M35" i="1" s="1"/>
  <c r="N35" i="1" l="1"/>
  <c r="D35" i="1" s="1"/>
  <c r="H35" i="1" s="1"/>
  <c r="I35" i="1" s="1"/>
  <c r="J35" i="1" s="1"/>
  <c r="K36" i="1" s="1"/>
  <c r="L36" i="1" l="1"/>
  <c r="M36" i="1" s="1"/>
  <c r="N36" i="1" l="1"/>
  <c r="D36" i="1" s="1"/>
  <c r="H36" i="1" s="1"/>
  <c r="I36" i="1" s="1"/>
  <c r="J36" i="1" s="1"/>
  <c r="K37" i="1" s="1"/>
  <c r="L37" i="1" l="1"/>
  <c r="M37" i="1" s="1"/>
  <c r="N37" i="1" l="1"/>
  <c r="D37" i="1" s="1"/>
  <c r="H37" i="1" s="1"/>
  <c r="I37" i="1" s="1"/>
  <c r="J37" i="1" s="1"/>
  <c r="K38" i="1" s="1"/>
  <c r="L38" i="1" l="1"/>
  <c r="M38" i="1" s="1"/>
  <c r="N38" i="1" l="1"/>
  <c r="D38" i="1" s="1"/>
  <c r="H38" i="1" s="1"/>
  <c r="I38" i="1" s="1"/>
  <c r="J38" i="1" s="1"/>
  <c r="K39" i="1" s="1"/>
  <c r="L39" i="1" l="1"/>
  <c r="M39" i="1" s="1"/>
  <c r="N39" i="1" l="1"/>
  <c r="D39" i="1" s="1"/>
  <c r="H39" i="1" s="1"/>
  <c r="I39" i="1" s="1"/>
  <c r="J39" i="1" s="1"/>
  <c r="K40" i="1" s="1"/>
  <c r="L40" i="1" l="1"/>
  <c r="M40" i="1" s="1"/>
  <c r="N40" i="1" l="1"/>
  <c r="D40" i="1" s="1"/>
  <c r="H40" i="1" s="1"/>
  <c r="I40" i="1" s="1"/>
  <c r="J40" i="1" s="1"/>
  <c r="K41" i="1" s="1"/>
  <c r="L41" i="1" l="1"/>
  <c r="M41" i="1" s="1"/>
  <c r="N41" i="1" l="1"/>
  <c r="D41" i="1" s="1"/>
  <c r="H41" i="1" s="1"/>
  <c r="I41" i="1" s="1"/>
  <c r="J41" i="1" s="1"/>
  <c r="K42" i="1" s="1"/>
  <c r="L42" i="1" l="1"/>
  <c r="M42" i="1" s="1"/>
  <c r="N42" i="1" l="1"/>
  <c r="D42" i="1" s="1"/>
  <c r="H42" i="1" s="1"/>
  <c r="I42" i="1" s="1"/>
  <c r="J42" i="1" s="1"/>
  <c r="K43" i="1" s="1"/>
  <c r="L43" i="1" l="1"/>
  <c r="M43" i="1" s="1"/>
  <c r="N43" i="1" l="1"/>
  <c r="D43" i="1" s="1"/>
  <c r="H43" i="1" s="1"/>
  <c r="I43" i="1" s="1"/>
  <c r="J43" i="1" s="1"/>
  <c r="K44" i="1" s="1"/>
  <c r="L44" i="1" l="1"/>
  <c r="M44" i="1" s="1"/>
  <c r="N44" i="1" l="1"/>
  <c r="D44" i="1" s="1"/>
  <c r="H44" i="1" s="1"/>
  <c r="I44" i="1" s="1"/>
  <c r="J44" i="1" s="1"/>
  <c r="K45" i="1" s="1"/>
  <c r="L45" i="1" l="1"/>
  <c r="M45" i="1" s="1"/>
  <c r="N45" i="1" l="1"/>
  <c r="D45" i="1" s="1"/>
  <c r="H45" i="1" s="1"/>
  <c r="I45" i="1" s="1"/>
  <c r="J45" i="1" s="1"/>
  <c r="K46" i="1" s="1"/>
  <c r="L46" i="1" l="1"/>
  <c r="M46" i="1" s="1"/>
  <c r="N46" i="1" l="1"/>
  <c r="D46" i="1" s="1"/>
  <c r="H46" i="1" s="1"/>
  <c r="I46" i="1" s="1"/>
  <c r="J46" i="1" s="1"/>
  <c r="K47" i="1" s="1"/>
  <c r="L47" i="1" l="1"/>
  <c r="M47" i="1" s="1"/>
  <c r="N47" i="1" l="1"/>
  <c r="D47" i="1" s="1"/>
  <c r="H47" i="1" s="1"/>
  <c r="I47" i="1" s="1"/>
  <c r="J47" i="1" s="1"/>
  <c r="K48" i="1" s="1"/>
  <c r="L48" i="1" l="1"/>
  <c r="M48" i="1" s="1"/>
  <c r="N48" i="1" l="1"/>
  <c r="D48" i="1" s="1"/>
  <c r="H48" i="1" s="1"/>
  <c r="I48" i="1" s="1"/>
  <c r="J48" i="1" s="1"/>
  <c r="K49" i="1" s="1"/>
  <c r="L49" i="1" l="1"/>
  <c r="M49" i="1" s="1"/>
  <c r="N49" i="1" l="1"/>
  <c r="D49" i="1" s="1"/>
  <c r="H49" i="1" s="1"/>
  <c r="I49" i="1" s="1"/>
  <c r="J49" i="1" s="1"/>
  <c r="K50" i="1" s="1"/>
  <c r="L50" i="1" l="1"/>
  <c r="M50" i="1" s="1"/>
  <c r="N50" i="1" l="1"/>
  <c r="D50" i="1" s="1"/>
  <c r="H50" i="1" s="1"/>
  <c r="I50" i="1" s="1"/>
  <c r="J50" i="1" s="1"/>
  <c r="K51" i="1" s="1"/>
  <c r="L51" i="1" l="1"/>
  <c r="M51" i="1" s="1"/>
  <c r="N51" i="1" l="1"/>
  <c r="D51" i="1" s="1"/>
  <c r="H51" i="1" s="1"/>
  <c r="I51" i="1" s="1"/>
  <c r="J51" i="1" s="1"/>
  <c r="K52" i="1" s="1"/>
  <c r="L52" i="1" l="1"/>
  <c r="M52" i="1" s="1"/>
  <c r="N52" i="1" l="1"/>
  <c r="D52" i="1" s="1"/>
  <c r="H52" i="1" s="1"/>
  <c r="I52" i="1" s="1"/>
  <c r="J52" i="1" s="1"/>
  <c r="K53" i="1" s="1"/>
  <c r="L53" i="1" l="1"/>
  <c r="M53" i="1" s="1"/>
  <c r="N53" i="1" l="1"/>
  <c r="D53" i="1" s="1"/>
  <c r="H53" i="1" s="1"/>
  <c r="I53" i="1" s="1"/>
  <c r="J53" i="1" s="1"/>
  <c r="K54" i="1" s="1"/>
  <c r="L54" i="1" l="1"/>
  <c r="M54" i="1" s="1"/>
  <c r="N54" i="1" l="1"/>
  <c r="D54" i="1" s="1"/>
  <c r="H54" i="1" s="1"/>
  <c r="I54" i="1" s="1"/>
  <c r="J54" i="1" s="1"/>
  <c r="K55" i="1" s="1"/>
  <c r="L55" i="1" l="1"/>
  <c r="M55" i="1" s="1"/>
  <c r="N55" i="1" l="1"/>
  <c r="D55" i="1" s="1"/>
  <c r="H55" i="1" s="1"/>
  <c r="I55" i="1" s="1"/>
  <c r="J55" i="1" s="1"/>
  <c r="K56" i="1" s="1"/>
  <c r="L56" i="1" l="1"/>
  <c r="M56" i="1" s="1"/>
  <c r="N56" i="1" l="1"/>
  <c r="D56" i="1" s="1"/>
  <c r="H56" i="1" s="1"/>
  <c r="I56" i="1" s="1"/>
  <c r="J56" i="1" s="1"/>
  <c r="K57" i="1" s="1"/>
  <c r="L57" i="1" l="1"/>
  <c r="M57" i="1" s="1"/>
  <c r="N57" i="1" l="1"/>
  <c r="D57" i="1" s="1"/>
  <c r="H57" i="1" s="1"/>
  <c r="I57" i="1" s="1"/>
  <c r="J57" i="1" s="1"/>
  <c r="K58" i="1" s="1"/>
  <c r="L58" i="1" l="1"/>
  <c r="M58" i="1" s="1"/>
  <c r="N58" i="1" l="1"/>
  <c r="D58" i="1" s="1"/>
  <c r="H58" i="1" s="1"/>
  <c r="I58" i="1" s="1"/>
  <c r="J58" i="1" s="1"/>
  <c r="K59" i="1" s="1"/>
  <c r="L59" i="1" l="1"/>
  <c r="M59" i="1" s="1"/>
  <c r="N59" i="1" l="1"/>
  <c r="D59" i="1" s="1"/>
  <c r="H59" i="1" s="1"/>
  <c r="I59" i="1" s="1"/>
  <c r="J59" i="1" s="1"/>
  <c r="K60" i="1" s="1"/>
  <c r="L60" i="1" l="1"/>
  <c r="M60" i="1" s="1"/>
  <c r="N60" i="1" l="1"/>
  <c r="D60" i="1" s="1"/>
  <c r="H60" i="1" s="1"/>
  <c r="I60" i="1" s="1"/>
  <c r="J60" i="1" s="1"/>
  <c r="K61" i="1" s="1"/>
  <c r="L61" i="1" l="1"/>
  <c r="M61" i="1" s="1"/>
  <c r="N61" i="1" l="1"/>
  <c r="D61" i="1" s="1"/>
  <c r="H61" i="1" s="1"/>
  <c r="I61" i="1" s="1"/>
  <c r="J61" i="1" s="1"/>
  <c r="K62" i="1" s="1"/>
  <c r="L62" i="1" l="1"/>
  <c r="M62" i="1" s="1"/>
  <c r="N62" i="1" l="1"/>
  <c r="D62" i="1" s="1"/>
  <c r="H62" i="1" s="1"/>
  <c r="I62" i="1" s="1"/>
  <c r="J62" i="1" s="1"/>
  <c r="K63" i="1" s="1"/>
  <c r="L63" i="1" l="1"/>
  <c r="M63" i="1" s="1"/>
  <c r="N63" i="1" l="1"/>
  <c r="D63" i="1" s="1"/>
  <c r="H63" i="1" s="1"/>
  <c r="I63" i="1" s="1"/>
  <c r="J63" i="1" s="1"/>
  <c r="K64" i="1" s="1"/>
  <c r="L64" i="1" l="1"/>
  <c r="M64" i="1" s="1"/>
  <c r="N64" i="1" l="1"/>
  <c r="D64" i="1" s="1"/>
  <c r="H64" i="1" s="1"/>
  <c r="I64" i="1" s="1"/>
  <c r="J64" i="1" s="1"/>
  <c r="K65" i="1" s="1"/>
  <c r="L65" i="1" l="1"/>
  <c r="M65" i="1" s="1"/>
  <c r="N65" i="1" l="1"/>
  <c r="D65" i="1" s="1"/>
  <c r="H65" i="1" s="1"/>
  <c r="I65" i="1" s="1"/>
  <c r="J65" i="1" s="1"/>
  <c r="K66" i="1" s="1"/>
  <c r="L66" i="1" l="1"/>
  <c r="M66" i="1" s="1"/>
  <c r="N66" i="1" l="1"/>
  <c r="D66" i="1" s="1"/>
  <c r="H66" i="1" s="1"/>
  <c r="I66" i="1" s="1"/>
  <c r="J66" i="1" s="1"/>
  <c r="K67" i="1" s="1"/>
  <c r="L67" i="1" l="1"/>
  <c r="M67" i="1" s="1"/>
  <c r="N67" i="1" l="1"/>
  <c r="D67" i="1" s="1"/>
  <c r="H67" i="1" s="1"/>
  <c r="I67" i="1" s="1"/>
  <c r="J67" i="1" s="1"/>
  <c r="K68" i="1" s="1"/>
  <c r="L68" i="1" l="1"/>
  <c r="M68" i="1" s="1"/>
  <c r="N68" i="1" l="1"/>
  <c r="D68" i="1" s="1"/>
  <c r="H68" i="1" s="1"/>
  <c r="I68" i="1" s="1"/>
  <c r="J68" i="1" s="1"/>
  <c r="K69" i="1" s="1"/>
  <c r="L69" i="1" l="1"/>
  <c r="M69" i="1" s="1"/>
  <c r="N69" i="1" l="1"/>
  <c r="D69" i="1" s="1"/>
  <c r="H69" i="1" s="1"/>
  <c r="I69" i="1" s="1"/>
  <c r="J69" i="1" s="1"/>
  <c r="K70" i="1" s="1"/>
  <c r="L70" i="1" l="1"/>
  <c r="M70" i="1" s="1"/>
  <c r="N70" i="1" l="1"/>
  <c r="D70" i="1" s="1"/>
  <c r="H70" i="1" s="1"/>
  <c r="I70" i="1" s="1"/>
  <c r="J70" i="1" s="1"/>
  <c r="K71" i="1" s="1"/>
  <c r="L71" i="1" l="1"/>
  <c r="M71" i="1" s="1"/>
  <c r="N71" i="1" l="1"/>
  <c r="D71" i="1" s="1"/>
  <c r="H71" i="1" s="1"/>
  <c r="I71" i="1" s="1"/>
  <c r="J71" i="1" s="1"/>
  <c r="K72" i="1" s="1"/>
  <c r="L72" i="1" l="1"/>
  <c r="M72" i="1" s="1"/>
  <c r="N72" i="1" l="1"/>
  <c r="D72" i="1" s="1"/>
  <c r="H72" i="1" s="1"/>
  <c r="I72" i="1" s="1"/>
  <c r="J72" i="1" s="1"/>
  <c r="K73" i="1" s="1"/>
  <c r="L73" i="1" l="1"/>
  <c r="M73" i="1" s="1"/>
  <c r="N73" i="1" l="1"/>
  <c r="D73" i="1" s="1"/>
  <c r="H73" i="1" s="1"/>
  <c r="I73" i="1" s="1"/>
  <c r="J73" i="1" s="1"/>
  <c r="K74" i="1" s="1"/>
  <c r="L74" i="1" l="1"/>
  <c r="M74" i="1" s="1"/>
  <c r="N74" i="1" l="1"/>
  <c r="D74" i="1" s="1"/>
  <c r="H74" i="1" s="1"/>
  <c r="I74" i="1" s="1"/>
  <c r="J74" i="1" s="1"/>
  <c r="K75" i="1" s="1"/>
  <c r="L75" i="1" l="1"/>
  <c r="M75" i="1" s="1"/>
  <c r="N75" i="1" l="1"/>
  <c r="D75" i="1" s="1"/>
  <c r="H75" i="1" s="1"/>
  <c r="I75" i="1" s="1"/>
  <c r="J75" i="1" s="1"/>
  <c r="K76" i="1" s="1"/>
  <c r="L76" i="1" l="1"/>
  <c r="M76" i="1" s="1"/>
  <c r="N76" i="1" l="1"/>
  <c r="D76" i="1" s="1"/>
  <c r="H76" i="1" s="1"/>
  <c r="I76" i="1" s="1"/>
  <c r="J76" i="1" s="1"/>
  <c r="K77" i="1" s="1"/>
  <c r="L77" i="1" l="1"/>
  <c r="M77" i="1" s="1"/>
  <c r="N77" i="1" l="1"/>
  <c r="D77" i="1" s="1"/>
  <c r="H77" i="1" s="1"/>
  <c r="I77" i="1" s="1"/>
  <c r="J77" i="1" s="1"/>
  <c r="K78" i="1" s="1"/>
  <c r="L78" i="1" l="1"/>
  <c r="M78" i="1" s="1"/>
  <c r="N78" i="1" l="1"/>
  <c r="D78" i="1" s="1"/>
  <c r="H78" i="1" s="1"/>
  <c r="I78" i="1" s="1"/>
  <c r="J78" i="1" s="1"/>
  <c r="K79" i="1" s="1"/>
  <c r="L79" i="1" l="1"/>
  <c r="M79" i="1" s="1"/>
  <c r="N79" i="1" l="1"/>
  <c r="D79" i="1" s="1"/>
  <c r="H79" i="1" s="1"/>
  <c r="I79" i="1" s="1"/>
  <c r="J79" i="1" s="1"/>
  <c r="K80" i="1" s="1"/>
  <c r="L80" i="1" l="1"/>
  <c r="M80" i="1" s="1"/>
  <c r="N80" i="1" l="1"/>
  <c r="D80" i="1" s="1"/>
  <c r="H80" i="1" s="1"/>
  <c r="I80" i="1" s="1"/>
  <c r="J80" i="1" s="1"/>
  <c r="K81" i="1" s="1"/>
  <c r="L81" i="1" l="1"/>
  <c r="M81" i="1" s="1"/>
  <c r="N81" i="1" l="1"/>
  <c r="D81" i="1" s="1"/>
  <c r="H81" i="1" s="1"/>
  <c r="I81" i="1" s="1"/>
  <c r="J81" i="1" s="1"/>
  <c r="K82" i="1" s="1"/>
  <c r="L82" i="1" l="1"/>
  <c r="M82" i="1" s="1"/>
  <c r="N82" i="1" l="1"/>
  <c r="D82" i="1" s="1"/>
  <c r="H82" i="1" s="1"/>
  <c r="I82" i="1" s="1"/>
  <c r="J82" i="1" s="1"/>
  <c r="K83" i="1" s="1"/>
  <c r="L83" i="1" l="1"/>
  <c r="M83" i="1" s="1"/>
  <c r="N83" i="1" l="1"/>
  <c r="D83" i="1" s="1"/>
  <c r="H83" i="1" s="1"/>
  <c r="I83" i="1" s="1"/>
  <c r="J83" i="1" s="1"/>
  <c r="K84" i="1" s="1"/>
  <c r="L84" i="1" l="1"/>
  <c r="M84" i="1" s="1"/>
  <c r="N84" i="1" l="1"/>
  <c r="D84" i="1" s="1"/>
  <c r="H84" i="1" s="1"/>
  <c r="I84" i="1" s="1"/>
  <c r="J84" i="1" s="1"/>
  <c r="K85" i="1" s="1"/>
  <c r="L85" i="1" l="1"/>
  <c r="M85" i="1" s="1"/>
  <c r="N85" i="1" l="1"/>
  <c r="D85" i="1" s="1"/>
  <c r="H85" i="1" s="1"/>
  <c r="I85" i="1" s="1"/>
  <c r="J85" i="1" s="1"/>
  <c r="K86" i="1" s="1"/>
  <c r="L86" i="1" l="1"/>
  <c r="M86" i="1" s="1"/>
  <c r="N86" i="1" l="1"/>
  <c r="D86" i="1" s="1"/>
  <c r="H86" i="1" s="1"/>
  <c r="I86" i="1" s="1"/>
  <c r="J86" i="1" s="1"/>
  <c r="K87" i="1" s="1"/>
  <c r="L87" i="1" l="1"/>
  <c r="M87" i="1" s="1"/>
  <c r="N87" i="1" l="1"/>
  <c r="D87" i="1" s="1"/>
  <c r="H87" i="1" s="1"/>
  <c r="I87" i="1" s="1"/>
  <c r="J87" i="1" s="1"/>
  <c r="K88" i="1" s="1"/>
  <c r="L88" i="1" l="1"/>
  <c r="M88" i="1" s="1"/>
  <c r="N88" i="1" l="1"/>
  <c r="D88" i="1" s="1"/>
  <c r="H88" i="1" s="1"/>
  <c r="I88" i="1" s="1"/>
  <c r="J88" i="1" s="1"/>
  <c r="K89" i="1" s="1"/>
  <c r="L89" i="1" l="1"/>
  <c r="M89" i="1" s="1"/>
  <c r="N89" i="1" l="1"/>
  <c r="D89" i="1" s="1"/>
  <c r="H89" i="1" s="1"/>
  <c r="I89" i="1" s="1"/>
  <c r="J89" i="1" s="1"/>
  <c r="K90" i="1" s="1"/>
  <c r="L90" i="1" l="1"/>
  <c r="M90" i="1" s="1"/>
  <c r="N90" i="1" l="1"/>
  <c r="D90" i="1" s="1"/>
  <c r="H90" i="1" s="1"/>
  <c r="I90" i="1" s="1"/>
  <c r="J90" i="1" s="1"/>
  <c r="K91" i="1" s="1"/>
  <c r="L91" i="1" l="1"/>
  <c r="M91" i="1" s="1"/>
  <c r="N91" i="1" l="1"/>
  <c r="D91" i="1" s="1"/>
  <c r="H91" i="1" s="1"/>
  <c r="I91" i="1" s="1"/>
  <c r="J91" i="1" s="1"/>
  <c r="K92" i="1" s="1"/>
  <c r="L92" i="1" l="1"/>
  <c r="M92" i="1" s="1"/>
  <c r="N92" i="1" s="1"/>
  <c r="D92" i="1" s="1"/>
  <c r="H92" i="1" s="1"/>
  <c r="I92" i="1" s="1"/>
  <c r="J92" i="1" s="1"/>
  <c r="K93" i="1" s="1"/>
  <c r="L93" i="1" s="1"/>
  <c r="M93" i="1" s="1"/>
  <c r="N93" i="1" s="1"/>
  <c r="D93" i="1" s="1"/>
  <c r="H93" i="1" s="1"/>
  <c r="I93" i="1" s="1"/>
  <c r="J93" i="1" s="1"/>
  <c r="K94" i="1" s="1"/>
  <c r="L94" i="1" s="1"/>
  <c r="M94" i="1" s="1"/>
  <c r="N94" i="1" s="1"/>
  <c r="D94" i="1" s="1"/>
  <c r="H94" i="1" s="1"/>
  <c r="I94" i="1" s="1"/>
  <c r="J94" i="1" s="1"/>
  <c r="K95" i="1" s="1"/>
  <c r="L95" i="1" s="1"/>
  <c r="M95" i="1" s="1"/>
  <c r="N95" i="1" s="1"/>
  <c r="D95" i="1" s="1"/>
  <c r="H95" i="1" s="1"/>
  <c r="I95" i="1" s="1"/>
  <c r="J95" i="1" s="1"/>
  <c r="K96" i="1" s="1"/>
  <c r="L96" i="1" s="1"/>
  <c r="M96" i="1" s="1"/>
  <c r="N96" i="1" s="1"/>
  <c r="D96" i="1" s="1"/>
  <c r="H96" i="1" s="1"/>
  <c r="I96" i="1" s="1"/>
  <c r="J96" i="1" s="1"/>
  <c r="K97" i="1" s="1"/>
  <c r="L97" i="1" s="1"/>
  <c r="M97" i="1" s="1"/>
  <c r="N97" i="1" s="1"/>
  <c r="D97" i="1" s="1"/>
  <c r="H97" i="1" s="1"/>
  <c r="I97" i="1" s="1"/>
  <c r="J97" i="1" s="1"/>
  <c r="K98" i="1" s="1"/>
  <c r="L98" i="1" s="1"/>
  <c r="M98" i="1" s="1"/>
  <c r="N98" i="1" s="1"/>
  <c r="D98" i="1" s="1"/>
  <c r="H98" i="1" s="1"/>
  <c r="I98" i="1" s="1"/>
  <c r="J98" i="1" s="1"/>
  <c r="K99" i="1" s="1"/>
  <c r="L99" i="1" s="1"/>
  <c r="M99" i="1" s="1"/>
  <c r="N99" i="1" s="1"/>
  <c r="D99" i="1" s="1"/>
  <c r="H99" i="1" s="1"/>
  <c r="I99" i="1" s="1"/>
  <c r="J99" i="1" s="1"/>
  <c r="K100" i="1" s="1"/>
  <c r="L100" i="1" s="1"/>
  <c r="M100" i="1" s="1"/>
  <c r="N100" i="1" s="1"/>
  <c r="D100" i="1" s="1"/>
  <c r="H100" i="1" s="1"/>
  <c r="I100" i="1" s="1"/>
  <c r="J100" i="1" s="1"/>
  <c r="K101" i="1" s="1"/>
  <c r="L101" i="1" s="1"/>
  <c r="M101" i="1" s="1"/>
  <c r="N101" i="1" s="1"/>
  <c r="D101" i="1" s="1"/>
  <c r="H101" i="1" s="1"/>
  <c r="I101" i="1" s="1"/>
  <c r="J101" i="1" s="1"/>
  <c r="K102" i="1" s="1"/>
  <c r="L102" i="1" s="1"/>
  <c r="M102" i="1" s="1"/>
  <c r="N102" i="1" s="1"/>
  <c r="D102" i="1" s="1"/>
  <c r="H102" i="1" s="1"/>
  <c r="I102" i="1" s="1"/>
  <c r="J102" i="1" s="1"/>
  <c r="K103" i="1" s="1"/>
  <c r="L103" i="1" s="1"/>
  <c r="M103" i="1" s="1"/>
  <c r="N103" i="1" s="1"/>
  <c r="D103" i="1" s="1"/>
  <c r="H103" i="1" s="1"/>
  <c r="I103" i="1" s="1"/>
  <c r="J103" i="1" s="1"/>
  <c r="K104" i="1" s="1"/>
  <c r="L104" i="1" s="1"/>
  <c r="M104" i="1" s="1"/>
  <c r="N104" i="1" s="1"/>
  <c r="D104" i="1" s="1"/>
  <c r="H104" i="1" s="1"/>
  <c r="I104" i="1" s="1"/>
  <c r="J104" i="1" s="1"/>
  <c r="K105" i="1" s="1"/>
  <c r="L105" i="1" s="1"/>
  <c r="M105" i="1" s="1"/>
  <c r="N105" i="1" s="1"/>
  <c r="D105" i="1" s="1"/>
  <c r="H105" i="1" s="1"/>
  <c r="I105" i="1" s="1"/>
  <c r="J105" i="1" s="1"/>
  <c r="K106" i="1" s="1"/>
  <c r="L106" i="1" s="1"/>
  <c r="M106" i="1" s="1"/>
  <c r="N106" i="1" s="1"/>
  <c r="D106" i="1" s="1"/>
  <c r="H106" i="1" s="1"/>
  <c r="I106" i="1" s="1"/>
  <c r="J106" i="1" s="1"/>
  <c r="K107" i="1" s="1"/>
  <c r="L107" i="1" s="1"/>
  <c r="M107" i="1" s="1"/>
  <c r="N107" i="1" s="1"/>
  <c r="D107" i="1" s="1"/>
  <c r="H107" i="1" s="1"/>
  <c r="I107" i="1" s="1"/>
  <c r="J107" i="1" s="1"/>
  <c r="K108" i="1" s="1"/>
  <c r="L108" i="1" s="1"/>
  <c r="M108" i="1" s="1"/>
  <c r="N108" i="1" s="1"/>
  <c r="D108" i="1" s="1"/>
  <c r="H108" i="1" s="1"/>
  <c r="I108" i="1" s="1"/>
  <c r="J108" i="1" s="1"/>
  <c r="K109" i="1" s="1"/>
  <c r="L109" i="1" s="1"/>
  <c r="M109" i="1" s="1"/>
  <c r="N109" i="1" s="1"/>
  <c r="D109" i="1" s="1"/>
  <c r="H109" i="1" s="1"/>
  <c r="I109" i="1" s="1"/>
  <c r="J109" i="1" s="1"/>
  <c r="K110" i="1" s="1"/>
  <c r="L110" i="1" s="1"/>
  <c r="M110" i="1" s="1"/>
  <c r="N110" i="1" s="1"/>
  <c r="D110" i="1" s="1"/>
  <c r="H110" i="1" s="1"/>
  <c r="I110" i="1" s="1"/>
  <c r="J110" i="1" s="1"/>
  <c r="K111" i="1" s="1"/>
  <c r="L111" i="1" s="1"/>
  <c r="M111" i="1" s="1"/>
  <c r="N111" i="1" s="1"/>
  <c r="D111" i="1" s="1"/>
  <c r="H111" i="1" s="1"/>
  <c r="I111" i="1" s="1"/>
  <c r="J111" i="1" s="1"/>
  <c r="K112" i="1" s="1"/>
  <c r="L112" i="1" s="1"/>
  <c r="M112" i="1" s="1"/>
  <c r="N112" i="1" s="1"/>
  <c r="D112" i="1" s="1"/>
  <c r="H112" i="1" s="1"/>
  <c r="I112" i="1" s="1"/>
  <c r="J112" i="1" s="1"/>
  <c r="K113" i="1" s="1"/>
  <c r="L113" i="1" s="1"/>
  <c r="M113" i="1" s="1"/>
  <c r="N113" i="1" s="1"/>
  <c r="D113" i="1" s="1"/>
  <c r="H113" i="1" s="1"/>
  <c r="I113" i="1" s="1"/>
  <c r="J113" i="1" s="1"/>
  <c r="K114" i="1" s="1"/>
  <c r="L114" i="1" s="1"/>
  <c r="M114" i="1" s="1"/>
  <c r="N114" i="1" s="1"/>
  <c r="D114" i="1" s="1"/>
  <c r="H114" i="1" s="1"/>
  <c r="I114" i="1" s="1"/>
  <c r="J114" i="1" s="1"/>
  <c r="K115" i="1" s="1"/>
  <c r="L115" i="1" s="1"/>
  <c r="M115" i="1" s="1"/>
  <c r="N115" i="1" s="1"/>
  <c r="D115" i="1" s="1"/>
  <c r="H115" i="1" s="1"/>
  <c r="I115" i="1" s="1"/>
  <c r="J115" i="1" s="1"/>
  <c r="K116" i="1" s="1"/>
  <c r="L116" i="1" s="1"/>
  <c r="M116" i="1" s="1"/>
  <c r="N116" i="1" s="1"/>
  <c r="D116" i="1" s="1"/>
  <c r="H116" i="1" s="1"/>
  <c r="I116" i="1" s="1"/>
  <c r="J116" i="1" s="1"/>
  <c r="K117" i="1" s="1"/>
  <c r="L117" i="1" s="1"/>
  <c r="M117" i="1" s="1"/>
  <c r="N117" i="1" s="1"/>
  <c r="D117" i="1" s="1"/>
  <c r="H117" i="1" s="1"/>
  <c r="I117" i="1" s="1"/>
  <c r="J117" i="1" s="1"/>
  <c r="K118" i="1" s="1"/>
  <c r="L118" i="1" s="1"/>
  <c r="M118" i="1" s="1"/>
  <c r="N118" i="1" s="1"/>
  <c r="D118" i="1" s="1"/>
  <c r="H118" i="1" s="1"/>
  <c r="I118" i="1" s="1"/>
  <c r="J118" i="1" s="1"/>
  <c r="K119" i="1" s="1"/>
  <c r="L119" i="1" s="1"/>
  <c r="M119" i="1" s="1"/>
  <c r="N119" i="1" s="1"/>
  <c r="D119" i="1" s="1"/>
  <c r="H119" i="1" s="1"/>
  <c r="I119" i="1" s="1"/>
  <c r="J119" i="1" s="1"/>
  <c r="K120" i="1" s="1"/>
  <c r="L120" i="1" s="1"/>
  <c r="M120" i="1" s="1"/>
  <c r="N120" i="1" s="1"/>
  <c r="D120" i="1" s="1"/>
  <c r="H120" i="1" s="1"/>
  <c r="I120" i="1" s="1"/>
  <c r="J120" i="1" s="1"/>
  <c r="K121" i="1" s="1"/>
  <c r="L121" i="1" s="1"/>
  <c r="M121" i="1" s="1"/>
  <c r="N121" i="1" s="1"/>
  <c r="D121" i="1" s="1"/>
  <c r="H121" i="1" s="1"/>
  <c r="I121" i="1" s="1"/>
  <c r="J121" i="1" s="1"/>
  <c r="K122" i="1" s="1"/>
  <c r="L122" i="1" s="1"/>
  <c r="M122" i="1" s="1"/>
  <c r="N122" i="1" s="1"/>
  <c r="D122" i="1" s="1"/>
  <c r="H122" i="1" s="1"/>
  <c r="I122" i="1" s="1"/>
  <c r="J122" i="1" s="1"/>
  <c r="K123" i="1" s="1"/>
  <c r="L123" i="1" s="1"/>
  <c r="M123" i="1" s="1"/>
  <c r="N123" i="1" s="1"/>
  <c r="D123" i="1" s="1"/>
  <c r="H123" i="1" s="1"/>
  <c r="I123" i="1" s="1"/>
  <c r="J123" i="1" s="1"/>
  <c r="K124" i="1" s="1"/>
  <c r="L124" i="1" s="1"/>
  <c r="M124" i="1" s="1"/>
  <c r="N124" i="1" s="1"/>
  <c r="D124" i="1" s="1"/>
  <c r="H124" i="1" s="1"/>
  <c r="I124" i="1" s="1"/>
  <c r="J124" i="1" s="1"/>
  <c r="K125" i="1" s="1"/>
  <c r="L125" i="1" s="1"/>
  <c r="M125" i="1" s="1"/>
  <c r="N125" i="1" s="1"/>
  <c r="D125" i="1" s="1"/>
  <c r="H125" i="1" s="1"/>
  <c r="I125" i="1" s="1"/>
  <c r="J125" i="1" s="1"/>
  <c r="K126" i="1" s="1"/>
  <c r="L126" i="1" s="1"/>
  <c r="M126" i="1" s="1"/>
  <c r="N126" i="1" s="1"/>
  <c r="D126" i="1" s="1"/>
  <c r="H126" i="1" s="1"/>
  <c r="I126" i="1" s="1"/>
  <c r="J126" i="1" s="1"/>
  <c r="K127" i="1" s="1"/>
  <c r="L127" i="1" s="1"/>
  <c r="M127" i="1" s="1"/>
  <c r="N127" i="1" s="1"/>
  <c r="D127" i="1" s="1"/>
  <c r="H127" i="1" s="1"/>
  <c r="I127" i="1" s="1"/>
  <c r="J127" i="1" s="1"/>
  <c r="K128" i="1" s="1"/>
  <c r="L128" i="1" s="1"/>
  <c r="M128" i="1" s="1"/>
  <c r="N128" i="1" s="1"/>
  <c r="D128" i="1" s="1"/>
  <c r="H128" i="1" s="1"/>
  <c r="I128" i="1" s="1"/>
  <c r="J128" i="1" s="1"/>
  <c r="K129" i="1" s="1"/>
  <c r="L129" i="1" s="1"/>
  <c r="M129" i="1" s="1"/>
  <c r="N129" i="1" s="1"/>
  <c r="D129" i="1" s="1"/>
  <c r="H129" i="1" s="1"/>
  <c r="I129" i="1" s="1"/>
  <c r="J129" i="1" s="1"/>
  <c r="K130" i="1" s="1"/>
  <c r="L130" i="1" s="1"/>
  <c r="M130" i="1" s="1"/>
  <c r="N130" i="1" s="1"/>
  <c r="D130" i="1" s="1"/>
  <c r="H130" i="1" s="1"/>
  <c r="I130" i="1" s="1"/>
  <c r="J130" i="1" s="1"/>
  <c r="K131" i="1" s="1"/>
  <c r="L131" i="1" s="1"/>
  <c r="M131" i="1" s="1"/>
  <c r="N131" i="1" s="1"/>
  <c r="D131" i="1" s="1"/>
  <c r="H131" i="1" s="1"/>
  <c r="I131" i="1" s="1"/>
  <c r="J131" i="1" s="1"/>
  <c r="K132" i="1" s="1"/>
  <c r="L132" i="1" s="1"/>
  <c r="M132" i="1" s="1"/>
  <c r="N132" i="1" s="1"/>
  <c r="D132" i="1" s="1"/>
  <c r="H132" i="1" s="1"/>
  <c r="I132" i="1" s="1"/>
  <c r="J132" i="1" s="1"/>
  <c r="K133" i="1" s="1"/>
  <c r="L133" i="1" s="1"/>
  <c r="M133" i="1" s="1"/>
  <c r="N133" i="1" s="1"/>
  <c r="D133" i="1" s="1"/>
  <c r="H133" i="1" s="1"/>
  <c r="I133" i="1" s="1"/>
  <c r="J133" i="1" s="1"/>
  <c r="K134" i="1" s="1"/>
  <c r="L134" i="1" s="1"/>
  <c r="M134" i="1" s="1"/>
  <c r="N134" i="1" s="1"/>
  <c r="D134" i="1" s="1"/>
  <c r="H134" i="1" s="1"/>
  <c r="I134" i="1" s="1"/>
  <c r="J134" i="1" s="1"/>
  <c r="K135" i="1" s="1"/>
  <c r="L135" i="1" s="1"/>
  <c r="M135" i="1" s="1"/>
  <c r="N135" i="1" s="1"/>
  <c r="D135" i="1" s="1"/>
  <c r="H135" i="1" s="1"/>
  <c r="I135" i="1" s="1"/>
  <c r="J135" i="1" s="1"/>
  <c r="K136" i="1" s="1"/>
  <c r="L136" i="1" s="1"/>
  <c r="M136" i="1" s="1"/>
  <c r="N136" i="1" s="1"/>
  <c r="D136" i="1" s="1"/>
  <c r="H136" i="1" s="1"/>
  <c r="I136" i="1" s="1"/>
  <c r="J136" i="1" s="1"/>
  <c r="K137" i="1" s="1"/>
  <c r="L137" i="1" s="1"/>
  <c r="M137" i="1" s="1"/>
  <c r="N137" i="1" s="1"/>
  <c r="D137" i="1" s="1"/>
  <c r="H137" i="1" s="1"/>
  <c r="I137" i="1" s="1"/>
  <c r="J137" i="1" s="1"/>
  <c r="K138" i="1" s="1"/>
  <c r="L138" i="1" s="1"/>
  <c r="M138" i="1" s="1"/>
  <c r="N138" i="1" s="1"/>
  <c r="D138" i="1" s="1"/>
  <c r="H138" i="1" s="1"/>
  <c r="I138" i="1" s="1"/>
  <c r="J138" i="1" s="1"/>
  <c r="K139" i="1" s="1"/>
  <c r="L139" i="1" s="1"/>
  <c r="M139" i="1" s="1"/>
  <c r="N139" i="1" s="1"/>
  <c r="D139" i="1" s="1"/>
  <c r="H139" i="1" s="1"/>
  <c r="I139" i="1" s="1"/>
  <c r="J139" i="1" s="1"/>
  <c r="K140" i="1" s="1"/>
  <c r="L140" i="1" s="1"/>
  <c r="M140" i="1" s="1"/>
  <c r="N140" i="1" s="1"/>
  <c r="D140" i="1" s="1"/>
  <c r="H140" i="1" s="1"/>
  <c r="I140" i="1" s="1"/>
  <c r="J140" i="1" s="1"/>
  <c r="K141" i="1" s="1"/>
  <c r="L141" i="1" s="1"/>
  <c r="M141" i="1" s="1"/>
  <c r="N141" i="1" s="1"/>
  <c r="D141" i="1" s="1"/>
  <c r="H141" i="1" s="1"/>
  <c r="I141" i="1" s="1"/>
  <c r="J141" i="1" s="1"/>
  <c r="K142" i="1" s="1"/>
  <c r="L142" i="1" s="1"/>
  <c r="M142" i="1" s="1"/>
  <c r="N142" i="1" s="1"/>
  <c r="D142" i="1" s="1"/>
  <c r="H142" i="1" s="1"/>
  <c r="I142" i="1" s="1"/>
  <c r="J142" i="1" s="1"/>
  <c r="K143" i="1" s="1"/>
  <c r="L143" i="1" s="1"/>
  <c r="M143" i="1" s="1"/>
  <c r="N143" i="1" s="1"/>
  <c r="D143" i="1" s="1"/>
  <c r="H143" i="1" s="1"/>
  <c r="I143" i="1" s="1"/>
  <c r="J143" i="1" s="1"/>
  <c r="K144" i="1" s="1"/>
  <c r="L144" i="1" s="1"/>
  <c r="M144" i="1" s="1"/>
  <c r="N144" i="1" s="1"/>
  <c r="D144" i="1" s="1"/>
  <c r="H144" i="1" s="1"/>
  <c r="I144" i="1" s="1"/>
  <c r="J144" i="1" s="1"/>
  <c r="K145" i="1" s="1"/>
  <c r="L145" i="1" s="1"/>
  <c r="M145" i="1" s="1"/>
  <c r="N145" i="1" s="1"/>
  <c r="D145" i="1" s="1"/>
  <c r="H145" i="1" s="1"/>
  <c r="I145" i="1" s="1"/>
  <c r="J145" i="1" s="1"/>
  <c r="K146" i="1" s="1"/>
  <c r="L146" i="1" s="1"/>
  <c r="M146" i="1" s="1"/>
  <c r="N146" i="1" s="1"/>
  <c r="D146" i="1" s="1"/>
  <c r="H146" i="1" s="1"/>
  <c r="I146" i="1" s="1"/>
  <c r="J146" i="1" s="1"/>
  <c r="K147" i="1" s="1"/>
  <c r="L147" i="1" s="1"/>
  <c r="M147" i="1" s="1"/>
  <c r="N147" i="1" s="1"/>
  <c r="D147" i="1" s="1"/>
  <c r="H147" i="1" s="1"/>
  <c r="I147" i="1" s="1"/>
  <c r="J147" i="1" s="1"/>
  <c r="K148" i="1" s="1"/>
  <c r="L148" i="1" s="1"/>
  <c r="M148" i="1" s="1"/>
  <c r="N148" i="1" s="1"/>
  <c r="D148" i="1" s="1"/>
  <c r="H148" i="1" s="1"/>
  <c r="I148" i="1" s="1"/>
  <c r="J148" i="1" s="1"/>
  <c r="K149" i="1" s="1"/>
  <c r="L149" i="1" s="1"/>
  <c r="M149" i="1" s="1"/>
  <c r="N149" i="1" s="1"/>
  <c r="D149" i="1" s="1"/>
  <c r="H149" i="1" s="1"/>
  <c r="I149" i="1" s="1"/>
  <c r="J149" i="1" s="1"/>
  <c r="K150" i="1" s="1"/>
  <c r="L150" i="1" s="1"/>
  <c r="M150" i="1" s="1"/>
  <c r="N150" i="1" s="1"/>
  <c r="D150" i="1" s="1"/>
  <c r="H150" i="1" s="1"/>
  <c r="I150" i="1" s="1"/>
  <c r="J150" i="1" s="1"/>
  <c r="K151" i="1" s="1"/>
  <c r="L151" i="1" s="1"/>
  <c r="M151" i="1" s="1"/>
  <c r="N151" i="1" s="1"/>
  <c r="D151" i="1" s="1"/>
  <c r="H151" i="1" s="1"/>
  <c r="I151" i="1" s="1"/>
  <c r="J151" i="1" s="1"/>
  <c r="K152" i="1" s="1"/>
  <c r="L152" i="1" s="1"/>
  <c r="M152" i="1" s="1"/>
  <c r="N152" i="1" s="1"/>
  <c r="D152" i="1" s="1"/>
  <c r="H152" i="1" s="1"/>
  <c r="I152" i="1" s="1"/>
  <c r="J152" i="1" s="1"/>
  <c r="K153" i="1" s="1"/>
  <c r="L153" i="1" s="1"/>
  <c r="M153" i="1" s="1"/>
  <c r="N153" i="1" s="1"/>
  <c r="D153" i="1" s="1"/>
  <c r="H153" i="1" s="1"/>
  <c r="I153" i="1" s="1"/>
  <c r="J153" i="1" s="1"/>
  <c r="K154" i="1" s="1"/>
  <c r="L154" i="1" s="1"/>
  <c r="M154" i="1" s="1"/>
  <c r="N154" i="1" s="1"/>
  <c r="D154" i="1" s="1"/>
  <c r="H154" i="1" s="1"/>
  <c r="I154" i="1" s="1"/>
  <c r="J154" i="1" s="1"/>
  <c r="K155" i="1" s="1"/>
  <c r="L155" i="1" s="1"/>
  <c r="M155" i="1" s="1"/>
  <c r="N155" i="1" s="1"/>
  <c r="D155" i="1" s="1"/>
  <c r="H155" i="1" s="1"/>
  <c r="I155" i="1" s="1"/>
  <c r="J155" i="1" s="1"/>
  <c r="K156" i="1" s="1"/>
  <c r="L156" i="1" s="1"/>
  <c r="M156" i="1" s="1"/>
  <c r="N156" i="1" s="1"/>
  <c r="D156" i="1" s="1"/>
  <c r="H156" i="1" s="1"/>
  <c r="I156" i="1" s="1"/>
  <c r="J156" i="1" s="1"/>
  <c r="K157" i="1" s="1"/>
  <c r="L157" i="1" s="1"/>
  <c r="M157" i="1" s="1"/>
  <c r="N157" i="1" s="1"/>
  <c r="D157" i="1" s="1"/>
  <c r="H157" i="1" s="1"/>
  <c r="I157" i="1" s="1"/>
  <c r="J157" i="1" s="1"/>
  <c r="K158" i="1" s="1"/>
  <c r="L158" i="1" s="1"/>
  <c r="M158" i="1" s="1"/>
  <c r="N158" i="1" s="1"/>
  <c r="D158" i="1" s="1"/>
  <c r="H158" i="1" s="1"/>
  <c r="I158" i="1" s="1"/>
  <c r="J158" i="1" s="1"/>
  <c r="K159" i="1" s="1"/>
  <c r="L159" i="1" s="1"/>
  <c r="M159" i="1" s="1"/>
  <c r="N159" i="1" s="1"/>
  <c r="D159" i="1" s="1"/>
  <c r="H159" i="1" s="1"/>
  <c r="I159" i="1" s="1"/>
  <c r="J159" i="1" s="1"/>
  <c r="K160" i="1" s="1"/>
  <c r="L160" i="1" s="1"/>
  <c r="M160" i="1" s="1"/>
  <c r="N160" i="1" s="1"/>
  <c r="D160" i="1" s="1"/>
  <c r="H160" i="1" s="1"/>
  <c r="I160" i="1" s="1"/>
  <c r="J160" i="1" s="1"/>
  <c r="K161" i="1" s="1"/>
  <c r="L161" i="1" s="1"/>
  <c r="M161" i="1" s="1"/>
  <c r="N161" i="1" s="1"/>
  <c r="D161" i="1" s="1"/>
  <c r="H161" i="1" s="1"/>
  <c r="I161" i="1" s="1"/>
  <c r="J161" i="1" s="1"/>
  <c r="K162" i="1" s="1"/>
  <c r="L162" i="1" s="1"/>
  <c r="M162" i="1" s="1"/>
  <c r="N162" i="1" s="1"/>
  <c r="D162" i="1" s="1"/>
  <c r="H162" i="1" s="1"/>
  <c r="I162" i="1" s="1"/>
  <c r="J162" i="1" s="1"/>
  <c r="K163" i="1" s="1"/>
  <c r="L163" i="1" s="1"/>
  <c r="M163" i="1" s="1"/>
  <c r="N163" i="1" l="1"/>
  <c r="D163" i="1" s="1"/>
  <c r="H163" i="1" s="1"/>
  <c r="I163" i="1" s="1"/>
  <c r="J163" i="1" s="1"/>
  <c r="K164" i="1" s="1"/>
  <c r="L164" i="1" l="1"/>
  <c r="M164" i="1" s="1"/>
  <c r="N164" i="1" l="1"/>
  <c r="D164" i="1" s="1"/>
  <c r="H164" i="1" s="1"/>
  <c r="I164" i="1" s="1"/>
  <c r="J164" i="1" s="1"/>
  <c r="K165" i="1" s="1"/>
  <c r="L165" i="1" l="1"/>
  <c r="M165" i="1" s="1"/>
  <c r="N165" i="1" l="1"/>
  <c r="D165" i="1" s="1"/>
  <c r="H165" i="1" s="1"/>
  <c r="I165" i="1" s="1"/>
  <c r="J165" i="1" s="1"/>
  <c r="K166" i="1" s="1"/>
  <c r="L166" i="1" l="1"/>
  <c r="M166" i="1" s="1"/>
  <c r="N166" i="1" l="1"/>
  <c r="D166" i="1" s="1"/>
  <c r="H166" i="1" s="1"/>
  <c r="I166" i="1" s="1"/>
  <c r="J166" i="1" s="1"/>
  <c r="K167" i="1" s="1"/>
  <c r="L167" i="1" l="1"/>
  <c r="M167" i="1" s="1"/>
  <c r="N167" i="1" l="1"/>
  <c r="D167" i="1" s="1"/>
  <c r="H167" i="1" s="1"/>
  <c r="I167" i="1" s="1"/>
  <c r="J167" i="1" s="1"/>
  <c r="K168" i="1" s="1"/>
  <c r="L168" i="1" l="1"/>
  <c r="M168" i="1" s="1"/>
  <c r="N168" i="1" l="1"/>
  <c r="D168" i="1" s="1"/>
  <c r="H168" i="1" s="1"/>
  <c r="I168" i="1" s="1"/>
  <c r="J168" i="1" s="1"/>
  <c r="K169" i="1" s="1"/>
  <c r="L169" i="1" l="1"/>
  <c r="M169" i="1" s="1"/>
  <c r="N169" i="1" l="1"/>
  <c r="D169" i="1" s="1"/>
  <c r="H169" i="1" s="1"/>
  <c r="I169" i="1" s="1"/>
  <c r="J169" i="1" s="1"/>
  <c r="K170" i="1" s="1"/>
  <c r="L170" i="1" l="1"/>
  <c r="M170" i="1" s="1"/>
  <c r="N170" i="1" l="1"/>
  <c r="D170" i="1" s="1"/>
  <c r="H170" i="1" s="1"/>
  <c r="I170" i="1" s="1"/>
  <c r="J170" i="1" s="1"/>
  <c r="K171" i="1" s="1"/>
  <c r="L171" i="1" l="1"/>
  <c r="M171" i="1" s="1"/>
  <c r="N171" i="1" l="1"/>
  <c r="D171" i="1" s="1"/>
  <c r="H171" i="1" s="1"/>
  <c r="I171" i="1" s="1"/>
  <c r="J171" i="1" s="1"/>
  <c r="K172" i="1" s="1"/>
  <c r="L172" i="1" l="1"/>
  <c r="M172" i="1" s="1"/>
  <c r="N172" i="1" l="1"/>
  <c r="D172" i="1" s="1"/>
  <c r="H172" i="1" s="1"/>
  <c r="I172" i="1" s="1"/>
  <c r="J172" i="1" s="1"/>
  <c r="K173" i="1" s="1"/>
  <c r="L173" i="1" l="1"/>
  <c r="M173" i="1" s="1"/>
  <c r="N173" i="1" l="1"/>
  <c r="D173" i="1" s="1"/>
  <c r="H173" i="1" s="1"/>
  <c r="I173" i="1" s="1"/>
  <c r="J173" i="1" s="1"/>
  <c r="K174" i="1" s="1"/>
  <c r="L174" i="1" l="1"/>
  <c r="M174" i="1" s="1"/>
  <c r="N174" i="1" l="1"/>
  <c r="D174" i="1" s="1"/>
  <c r="H174" i="1" s="1"/>
  <c r="I174" i="1" s="1"/>
  <c r="J174" i="1" s="1"/>
  <c r="K175" i="1" s="1"/>
  <c r="L175" i="1" l="1"/>
  <c r="M175" i="1" s="1"/>
  <c r="N175" i="1" l="1"/>
  <c r="D175" i="1" s="1"/>
  <c r="H175" i="1" s="1"/>
  <c r="I175" i="1" s="1"/>
  <c r="J175" i="1" s="1"/>
  <c r="K176" i="1" s="1"/>
  <c r="L176" i="1" l="1"/>
  <c r="M176" i="1" s="1"/>
  <c r="N176" i="1" l="1"/>
  <c r="D176" i="1" s="1"/>
  <c r="H176" i="1" s="1"/>
  <c r="I176" i="1" s="1"/>
  <c r="J176" i="1" s="1"/>
  <c r="K177" i="1" s="1"/>
  <c r="L177" i="1" l="1"/>
  <c r="M177" i="1" s="1"/>
  <c r="N177" i="1" l="1"/>
  <c r="D177" i="1" s="1"/>
  <c r="H177" i="1" s="1"/>
  <c r="I177" i="1" s="1"/>
  <c r="J177" i="1" s="1"/>
  <c r="K178" i="1" s="1"/>
  <c r="L178" i="1" l="1"/>
  <c r="M178" i="1" s="1"/>
  <c r="N178" i="1" l="1"/>
  <c r="D178" i="1" s="1"/>
  <c r="H178" i="1" s="1"/>
  <c r="I178" i="1" s="1"/>
  <c r="J178" i="1" s="1"/>
  <c r="K179" i="1" s="1"/>
  <c r="L179" i="1" l="1"/>
  <c r="M179" i="1" s="1"/>
  <c r="N179" i="1" l="1"/>
  <c r="D179" i="1" s="1"/>
  <c r="H179" i="1" s="1"/>
  <c r="I179" i="1" s="1"/>
  <c r="J179" i="1" s="1"/>
  <c r="K180" i="1" s="1"/>
  <c r="L180" i="1" l="1"/>
  <c r="M180" i="1" s="1"/>
  <c r="N180" i="1" l="1"/>
  <c r="D180" i="1" s="1"/>
  <c r="H180" i="1" s="1"/>
  <c r="I180" i="1" s="1"/>
  <c r="J180" i="1" s="1"/>
  <c r="K181" i="1" s="1"/>
  <c r="L181" i="1" l="1"/>
  <c r="M181" i="1" s="1"/>
  <c r="N181" i="1" l="1"/>
  <c r="D181" i="1" s="1"/>
  <c r="H181" i="1" s="1"/>
  <c r="I181" i="1" s="1"/>
  <c r="J181" i="1" s="1"/>
  <c r="K182" i="1" s="1"/>
  <c r="L182" i="1" l="1"/>
  <c r="M182" i="1" s="1"/>
  <c r="N182" i="1" l="1"/>
  <c r="D182" i="1" s="1"/>
  <c r="H182" i="1" s="1"/>
  <c r="I182" i="1" s="1"/>
  <c r="J182" i="1" s="1"/>
  <c r="K183" i="1" s="1"/>
  <c r="L183" i="1" l="1"/>
  <c r="M183" i="1" s="1"/>
  <c r="N183" i="1" l="1"/>
  <c r="D183" i="1" s="1"/>
  <c r="H183" i="1" s="1"/>
  <c r="I183" i="1" s="1"/>
  <c r="J183" i="1" s="1"/>
  <c r="K184" i="1" s="1"/>
  <c r="L184" i="1" l="1"/>
  <c r="M184" i="1" s="1"/>
  <c r="N184" i="1" l="1"/>
  <c r="D184" i="1" s="1"/>
  <c r="H184" i="1" s="1"/>
  <c r="I184" i="1" s="1"/>
  <c r="J184" i="1" s="1"/>
  <c r="K185" i="1" s="1"/>
  <c r="L185" i="1" l="1"/>
  <c r="M185" i="1" s="1"/>
  <c r="N185" i="1" l="1"/>
  <c r="D185" i="1" s="1"/>
  <c r="H185" i="1" s="1"/>
  <c r="I185" i="1" s="1"/>
  <c r="J185" i="1" s="1"/>
  <c r="K186" i="1" s="1"/>
  <c r="L186" i="1" l="1"/>
  <c r="M186" i="1" s="1"/>
  <c r="N186" i="1" l="1"/>
  <c r="D186" i="1" s="1"/>
  <c r="H186" i="1" s="1"/>
  <c r="I186" i="1" s="1"/>
  <c r="J186" i="1" s="1"/>
  <c r="K187" i="1" s="1"/>
  <c r="L187" i="1" l="1"/>
  <c r="M187" i="1" s="1"/>
  <c r="N187" i="1" l="1"/>
  <c r="D187" i="1" s="1"/>
  <c r="H187" i="1" s="1"/>
  <c r="I187" i="1" s="1"/>
  <c r="J187" i="1" s="1"/>
  <c r="K188" i="1" s="1"/>
  <c r="L188" i="1" l="1"/>
  <c r="M188" i="1" s="1"/>
  <c r="N188" i="1" l="1"/>
  <c r="D188" i="1" s="1"/>
  <c r="H188" i="1" s="1"/>
  <c r="I188" i="1" s="1"/>
  <c r="J188" i="1" s="1"/>
  <c r="K189" i="1" s="1"/>
  <c r="L189" i="1" l="1"/>
  <c r="M189" i="1" s="1"/>
  <c r="N189" i="1" l="1"/>
  <c r="D189" i="1" s="1"/>
  <c r="H189" i="1" s="1"/>
  <c r="I189" i="1" s="1"/>
  <c r="J189" i="1" s="1"/>
  <c r="K190" i="1" s="1"/>
  <c r="L190" i="1" l="1"/>
  <c r="M190" i="1" s="1"/>
  <c r="N190" i="1" l="1"/>
  <c r="D190" i="1" s="1"/>
  <c r="H190" i="1" s="1"/>
  <c r="I190" i="1" s="1"/>
  <c r="J190" i="1" s="1"/>
  <c r="K191" i="1" s="1"/>
  <c r="L191" i="1" l="1"/>
  <c r="M191" i="1" s="1"/>
  <c r="N191" i="1" l="1"/>
  <c r="D191" i="1" s="1"/>
  <c r="H191" i="1" s="1"/>
  <c r="I191" i="1" s="1"/>
  <c r="J191" i="1" s="1"/>
  <c r="K192" i="1" s="1"/>
  <c r="L192" i="1" l="1"/>
  <c r="M192" i="1" s="1"/>
  <c r="N192" i="1" l="1"/>
  <c r="D192" i="1" s="1"/>
  <c r="H192" i="1" s="1"/>
  <c r="I192" i="1" s="1"/>
  <c r="J192" i="1" s="1"/>
  <c r="K193" i="1" s="1"/>
  <c r="L193" i="1" l="1"/>
  <c r="M193" i="1" s="1"/>
  <c r="N193" i="1" l="1"/>
  <c r="D193" i="1" s="1"/>
  <c r="H193" i="1" s="1"/>
  <c r="I193" i="1" s="1"/>
  <c r="J193" i="1" s="1"/>
  <c r="K194" i="1" s="1"/>
  <c r="L194" i="1" l="1"/>
  <c r="M194" i="1" s="1"/>
  <c r="N194" i="1" l="1"/>
  <c r="D194" i="1" s="1"/>
  <c r="H194" i="1" s="1"/>
  <c r="I194" i="1" s="1"/>
  <c r="J194" i="1" s="1"/>
  <c r="K195" i="1" s="1"/>
  <c r="L195" i="1" l="1"/>
  <c r="M195" i="1" s="1"/>
  <c r="N195" i="1" l="1"/>
  <c r="D195" i="1" s="1"/>
  <c r="H195" i="1" s="1"/>
  <c r="I195" i="1" s="1"/>
  <c r="J195" i="1" s="1"/>
  <c r="K196" i="1" s="1"/>
  <c r="L196" i="1" l="1"/>
  <c r="M196" i="1" s="1"/>
  <c r="N196" i="1" l="1"/>
  <c r="D196" i="1" s="1"/>
  <c r="H196" i="1" s="1"/>
  <c r="I196" i="1" s="1"/>
  <c r="J196" i="1" s="1"/>
  <c r="K197" i="1" s="1"/>
  <c r="L197" i="1" l="1"/>
  <c r="M197" i="1" s="1"/>
  <c r="N197" i="1" l="1"/>
  <c r="D197" i="1" s="1"/>
  <c r="H197" i="1" s="1"/>
  <c r="I197" i="1" s="1"/>
  <c r="J197" i="1" s="1"/>
  <c r="K198" i="1" s="1"/>
  <c r="L198" i="1" l="1"/>
  <c r="M198" i="1" s="1"/>
  <c r="N198" i="1" l="1"/>
  <c r="D198" i="1" s="1"/>
  <c r="H198" i="1" s="1"/>
  <c r="I198" i="1" s="1"/>
  <c r="J198" i="1" s="1"/>
  <c r="K199" i="1" s="1"/>
  <c r="L199" i="1" l="1"/>
  <c r="M199" i="1" s="1"/>
  <c r="N199" i="1" l="1"/>
  <c r="D199" i="1" s="1"/>
  <c r="H199" i="1" s="1"/>
  <c r="I199" i="1" s="1"/>
  <c r="J199" i="1" s="1"/>
  <c r="K200" i="1" s="1"/>
  <c r="L200" i="1" l="1"/>
  <c r="M200" i="1" s="1"/>
  <c r="N200" i="1" l="1"/>
  <c r="D200" i="1" s="1"/>
  <c r="H200" i="1" s="1"/>
  <c r="I200" i="1" s="1"/>
  <c r="J200" i="1" s="1"/>
  <c r="K201" i="1" s="1"/>
  <c r="L201" i="1" l="1"/>
  <c r="M201" i="1" s="1"/>
  <c r="N201" i="1" l="1"/>
  <c r="D201" i="1" s="1"/>
  <c r="H201" i="1" s="1"/>
  <c r="I201" i="1" s="1"/>
  <c r="J201" i="1" s="1"/>
  <c r="K202" i="1" s="1"/>
  <c r="L202" i="1" l="1"/>
  <c r="M202" i="1" s="1"/>
  <c r="N202" i="1" l="1"/>
  <c r="D202" i="1" s="1"/>
  <c r="H202" i="1" s="1"/>
  <c r="I202" i="1" s="1"/>
  <c r="J202" i="1" s="1"/>
  <c r="K203" i="1" s="1"/>
  <c r="L203" i="1" l="1"/>
  <c r="M203" i="1" s="1"/>
  <c r="N203" i="1" l="1"/>
  <c r="D203" i="1" s="1"/>
  <c r="H203" i="1" s="1"/>
  <c r="I203" i="1" s="1"/>
  <c r="J203" i="1" s="1"/>
  <c r="K204" i="1" s="1"/>
  <c r="L204" i="1" l="1"/>
  <c r="M204" i="1" s="1"/>
  <c r="N204" i="1" l="1"/>
  <c r="D204" i="1" s="1"/>
  <c r="H204" i="1" s="1"/>
  <c r="I204" i="1" s="1"/>
  <c r="J204" i="1" s="1"/>
  <c r="K205" i="1" s="1"/>
  <c r="L205" i="1" l="1"/>
  <c r="M205" i="1" s="1"/>
  <c r="N205" i="1" l="1"/>
  <c r="D205" i="1" s="1"/>
  <c r="H205" i="1" s="1"/>
  <c r="I205" i="1" s="1"/>
  <c r="J205" i="1" s="1"/>
  <c r="K206" i="1" s="1"/>
  <c r="L206" i="1" l="1"/>
  <c r="M206" i="1" s="1"/>
  <c r="N206" i="1" l="1"/>
  <c r="D206" i="1" s="1"/>
  <c r="H206" i="1" s="1"/>
  <c r="I206" i="1" s="1"/>
  <c r="J206" i="1" s="1"/>
  <c r="K207" i="1" s="1"/>
  <c r="L207" i="1" l="1"/>
  <c r="M207" i="1" s="1"/>
  <c r="N207" i="1" l="1"/>
  <c r="D207" i="1" s="1"/>
  <c r="H207" i="1" s="1"/>
  <c r="I207" i="1" s="1"/>
  <c r="J207" i="1" s="1"/>
  <c r="K208" i="1" s="1"/>
  <c r="L208" i="1" l="1"/>
  <c r="M208" i="1" s="1"/>
  <c r="N208" i="1" l="1"/>
  <c r="D208" i="1" s="1"/>
  <c r="H208" i="1" s="1"/>
  <c r="I208" i="1" s="1"/>
  <c r="J208" i="1" s="1"/>
  <c r="K209" i="1" s="1"/>
  <c r="L209" i="1" l="1"/>
  <c r="M209" i="1" s="1"/>
  <c r="N209" i="1" l="1"/>
  <c r="D209" i="1" s="1"/>
  <c r="H209" i="1" s="1"/>
  <c r="I209" i="1" s="1"/>
  <c r="J209" i="1" s="1"/>
  <c r="K210" i="1" s="1"/>
  <c r="L210" i="1" l="1"/>
  <c r="M210" i="1" s="1"/>
  <c r="N210" i="1" l="1"/>
  <c r="D210" i="1" s="1"/>
  <c r="H210" i="1" s="1"/>
  <c r="I210" i="1" s="1"/>
  <c r="J210" i="1" s="1"/>
  <c r="K211" i="1" s="1"/>
  <c r="L211" i="1" l="1"/>
  <c r="M211" i="1" s="1"/>
  <c r="N211" i="1" l="1"/>
  <c r="D211" i="1" s="1"/>
  <c r="H211" i="1" s="1"/>
  <c r="I211" i="1" s="1"/>
  <c r="J211" i="1" s="1"/>
  <c r="K212" i="1" s="1"/>
  <c r="L212" i="1" l="1"/>
  <c r="M212" i="1" s="1"/>
  <c r="N212" i="1" l="1"/>
  <c r="D212" i="1" s="1"/>
  <c r="H212" i="1" s="1"/>
  <c r="I212" i="1" s="1"/>
  <c r="J212" i="1" s="1"/>
  <c r="K213" i="1" s="1"/>
  <c r="L213" i="1" l="1"/>
  <c r="M213" i="1" s="1"/>
  <c r="N213" i="1" l="1"/>
  <c r="D213" i="1" s="1"/>
  <c r="H213" i="1" s="1"/>
  <c r="I213" i="1" s="1"/>
  <c r="J213" i="1" s="1"/>
  <c r="K214" i="1" s="1"/>
  <c r="L214" i="1" l="1"/>
  <c r="M214" i="1" s="1"/>
  <c r="N214" i="1" l="1"/>
  <c r="D214" i="1" s="1"/>
  <c r="H214" i="1" s="1"/>
  <c r="I214" i="1" s="1"/>
  <c r="J214" i="1" s="1"/>
  <c r="K215" i="1" s="1"/>
  <c r="L215" i="1" l="1"/>
  <c r="M215" i="1" s="1"/>
  <c r="N215" i="1" l="1"/>
  <c r="D215" i="1" s="1"/>
  <c r="H215" i="1" s="1"/>
  <c r="I215" i="1" s="1"/>
  <c r="J215" i="1" s="1"/>
  <c r="K216" i="1" s="1"/>
  <c r="L216" i="1" l="1"/>
  <c r="M216" i="1" s="1"/>
  <c r="N216" i="1" l="1"/>
  <c r="D216" i="1" s="1"/>
  <c r="H216" i="1" s="1"/>
  <c r="I216" i="1" s="1"/>
  <c r="J216" i="1" s="1"/>
  <c r="K217" i="1" s="1"/>
  <c r="L217" i="1" l="1"/>
  <c r="M217" i="1" s="1"/>
  <c r="N217" i="1" l="1"/>
  <c r="D217" i="1" s="1"/>
  <c r="H217" i="1" s="1"/>
  <c r="I217" i="1" s="1"/>
  <c r="J217" i="1" s="1"/>
  <c r="K218" i="1" s="1"/>
  <c r="L218" i="1" l="1"/>
  <c r="M218" i="1" s="1"/>
  <c r="N218" i="1" l="1"/>
  <c r="D218" i="1" s="1"/>
  <c r="H218" i="1" s="1"/>
  <c r="I218" i="1" s="1"/>
  <c r="J218" i="1" s="1"/>
  <c r="K219" i="1" s="1"/>
  <c r="L219" i="1" l="1"/>
  <c r="M219" i="1" s="1"/>
  <c r="N219" i="1" l="1"/>
  <c r="D219" i="1" s="1"/>
  <c r="H219" i="1" s="1"/>
  <c r="I219" i="1" s="1"/>
  <c r="J219" i="1" s="1"/>
  <c r="K220" i="1" s="1"/>
  <c r="L220" i="1" l="1"/>
  <c r="M220" i="1" s="1"/>
  <c r="N220" i="1" l="1"/>
  <c r="D220" i="1" s="1"/>
  <c r="H220" i="1" s="1"/>
  <c r="I220" i="1" s="1"/>
  <c r="J220" i="1" s="1"/>
  <c r="K221" i="1" s="1"/>
  <c r="L221" i="1" l="1"/>
  <c r="M221" i="1" s="1"/>
  <c r="N221" i="1" l="1"/>
  <c r="D221" i="1" s="1"/>
  <c r="H221" i="1" s="1"/>
  <c r="I221" i="1" s="1"/>
  <c r="J221" i="1" s="1"/>
  <c r="K222" i="1" s="1"/>
  <c r="L222" i="1" l="1"/>
  <c r="M222" i="1" s="1"/>
  <c r="N222" i="1" l="1"/>
  <c r="D222" i="1" s="1"/>
  <c r="H222" i="1" s="1"/>
  <c r="I222" i="1" s="1"/>
  <c r="J222" i="1" s="1"/>
  <c r="K223" i="1" s="1"/>
  <c r="L223" i="1" l="1"/>
  <c r="M223" i="1" s="1"/>
  <c r="N223" i="1" l="1"/>
  <c r="D223" i="1" s="1"/>
  <c r="H223" i="1" s="1"/>
  <c r="I223" i="1" s="1"/>
  <c r="J223" i="1" s="1"/>
  <c r="K224" i="1" s="1"/>
  <c r="L224" i="1" l="1"/>
  <c r="M224" i="1" s="1"/>
  <c r="N224" i="1" l="1"/>
  <c r="D224" i="1" s="1"/>
  <c r="H224" i="1" s="1"/>
  <c r="I224" i="1" s="1"/>
  <c r="J224" i="1" s="1"/>
  <c r="K225" i="1" s="1"/>
  <c r="L225" i="1" l="1"/>
  <c r="M225" i="1" s="1"/>
  <c r="N225" i="1" l="1"/>
  <c r="D225" i="1" s="1"/>
  <c r="H225" i="1" s="1"/>
  <c r="I225" i="1" s="1"/>
  <c r="J225" i="1" s="1"/>
  <c r="K226" i="1" s="1"/>
  <c r="L226" i="1" l="1"/>
  <c r="M226" i="1" s="1"/>
  <c r="N226" i="1" l="1"/>
  <c r="D226" i="1" s="1"/>
  <c r="H226" i="1" s="1"/>
  <c r="I226" i="1" s="1"/>
  <c r="J226" i="1" s="1"/>
  <c r="K227" i="1" s="1"/>
  <c r="L227" i="1" l="1"/>
  <c r="M227" i="1" s="1"/>
  <c r="N227" i="1" l="1"/>
  <c r="D227" i="1" s="1"/>
  <c r="H227" i="1" s="1"/>
  <c r="I227" i="1" s="1"/>
  <c r="J227" i="1" s="1"/>
  <c r="K228" i="1" s="1"/>
  <c r="L228" i="1" l="1"/>
  <c r="M228" i="1" s="1"/>
  <c r="N228" i="1" l="1"/>
  <c r="D228" i="1" s="1"/>
  <c r="H228" i="1" s="1"/>
  <c r="I228" i="1" s="1"/>
  <c r="J228" i="1" s="1"/>
  <c r="K229" i="1" s="1"/>
  <c r="L229" i="1" l="1"/>
  <c r="M229" i="1" s="1"/>
  <c r="N229" i="1" l="1"/>
  <c r="D229" i="1" s="1"/>
  <c r="H229" i="1" s="1"/>
  <c r="I229" i="1" s="1"/>
  <c r="J229" i="1" s="1"/>
  <c r="K230" i="1" s="1"/>
  <c r="L230" i="1" l="1"/>
  <c r="M230" i="1" s="1"/>
  <c r="N230" i="1" l="1"/>
  <c r="D230" i="1" s="1"/>
  <c r="H230" i="1" s="1"/>
  <c r="I230" i="1" s="1"/>
  <c r="J230" i="1" s="1"/>
  <c r="K231" i="1" s="1"/>
  <c r="L231" i="1" l="1"/>
  <c r="M231" i="1" s="1"/>
  <c r="N231" i="1" l="1"/>
  <c r="D231" i="1" s="1"/>
  <c r="H231" i="1" s="1"/>
  <c r="I231" i="1" s="1"/>
  <c r="J231" i="1" s="1"/>
  <c r="K232" i="1" s="1"/>
  <c r="L232" i="1" l="1"/>
  <c r="M232" i="1" s="1"/>
  <c r="N232" i="1" l="1"/>
  <c r="D232" i="1" s="1"/>
  <c r="H232" i="1" s="1"/>
  <c r="I232" i="1" s="1"/>
  <c r="J232" i="1" s="1"/>
  <c r="K233" i="1" s="1"/>
  <c r="L233" i="1" l="1"/>
  <c r="M233" i="1" s="1"/>
  <c r="N233" i="1" l="1"/>
  <c r="D233" i="1" s="1"/>
  <c r="H233" i="1" s="1"/>
  <c r="I233" i="1" s="1"/>
  <c r="J233" i="1" s="1"/>
  <c r="K234" i="1" s="1"/>
  <c r="L234" i="1" l="1"/>
  <c r="M234" i="1" s="1"/>
  <c r="N234" i="1" l="1"/>
  <c r="D234" i="1" s="1"/>
  <c r="H234" i="1" s="1"/>
  <c r="I234" i="1" s="1"/>
  <c r="J234" i="1" s="1"/>
  <c r="K235" i="1" s="1"/>
  <c r="L235" i="1" l="1"/>
  <c r="M235" i="1" s="1"/>
  <c r="N235" i="1" l="1"/>
  <c r="D235" i="1" s="1"/>
  <c r="H235" i="1" s="1"/>
  <c r="I235" i="1" s="1"/>
  <c r="J235" i="1" s="1"/>
  <c r="K236" i="1" s="1"/>
  <c r="L236" i="1" l="1"/>
  <c r="M236" i="1" s="1"/>
  <c r="N236" i="1" l="1"/>
  <c r="D236" i="1" s="1"/>
  <c r="H236" i="1" s="1"/>
  <c r="I236" i="1" s="1"/>
  <c r="J236" i="1" s="1"/>
  <c r="K237" i="1" s="1"/>
  <c r="L237" i="1" l="1"/>
  <c r="M237" i="1" s="1"/>
  <c r="N237" i="1" l="1"/>
  <c r="D237" i="1" s="1"/>
  <c r="H237" i="1" s="1"/>
  <c r="I237" i="1" s="1"/>
  <c r="J237" i="1" s="1"/>
  <c r="K238" i="1" s="1"/>
  <c r="L238" i="1" l="1"/>
  <c r="M238" i="1" s="1"/>
  <c r="N238" i="1" l="1"/>
  <c r="D238" i="1" s="1"/>
  <c r="H238" i="1" s="1"/>
  <c r="I238" i="1" s="1"/>
  <c r="J238" i="1" s="1"/>
  <c r="K239" i="1" s="1"/>
  <c r="L239" i="1" l="1"/>
  <c r="M239" i="1" s="1"/>
  <c r="N239" i="1" l="1"/>
  <c r="D239" i="1" s="1"/>
  <c r="H239" i="1" s="1"/>
  <c r="I239" i="1" s="1"/>
  <c r="J239" i="1" s="1"/>
  <c r="K240" i="1" s="1"/>
  <c r="L240" i="1" l="1"/>
  <c r="M240" i="1" s="1"/>
  <c r="N240" i="1" l="1"/>
  <c r="D240" i="1" s="1"/>
  <c r="H240" i="1" s="1"/>
  <c r="I240" i="1" s="1"/>
  <c r="J240" i="1" s="1"/>
  <c r="K241" i="1" s="1"/>
  <c r="L241" i="1" l="1"/>
  <c r="M241" i="1" s="1"/>
  <c r="N241" i="1" l="1"/>
  <c r="D241" i="1" s="1"/>
  <c r="H241" i="1" s="1"/>
  <c r="I241" i="1" s="1"/>
  <c r="J241" i="1" s="1"/>
  <c r="K242" i="1" s="1"/>
  <c r="L242" i="1" l="1"/>
  <c r="M242" i="1" s="1"/>
  <c r="N242" i="1" l="1"/>
  <c r="D242" i="1" s="1"/>
  <c r="H242" i="1" s="1"/>
  <c r="I242" i="1" s="1"/>
  <c r="J242" i="1" s="1"/>
  <c r="K243" i="1" s="1"/>
  <c r="L243" i="1" l="1"/>
  <c r="M243" i="1" s="1"/>
  <c r="N243" i="1" l="1"/>
  <c r="D243" i="1" s="1"/>
  <c r="H243" i="1" s="1"/>
  <c r="I243" i="1" s="1"/>
  <c r="J243" i="1" s="1"/>
  <c r="K244" i="1" s="1"/>
  <c r="L244" i="1" l="1"/>
  <c r="M244" i="1" s="1"/>
  <c r="N244" i="1" l="1"/>
  <c r="D244" i="1" s="1"/>
  <c r="H244" i="1" s="1"/>
  <c r="I244" i="1" s="1"/>
  <c r="J244" i="1" s="1"/>
  <c r="K245" i="1" s="1"/>
  <c r="L245" i="1" l="1"/>
  <c r="M245" i="1" s="1"/>
  <c r="N245" i="1" l="1"/>
  <c r="D245" i="1" s="1"/>
  <c r="H245" i="1" s="1"/>
  <c r="I245" i="1" s="1"/>
  <c r="J245" i="1" s="1"/>
  <c r="K246" i="1" s="1"/>
  <c r="L246" i="1" l="1"/>
  <c r="M246" i="1" s="1"/>
  <c r="N246" i="1" l="1"/>
  <c r="D246" i="1" s="1"/>
  <c r="H246" i="1" s="1"/>
  <c r="I246" i="1" s="1"/>
  <c r="J246" i="1" s="1"/>
  <c r="K247" i="1" s="1"/>
  <c r="L247" i="1" l="1"/>
  <c r="M247" i="1" s="1"/>
  <c r="N247" i="1" l="1"/>
  <c r="D247" i="1" s="1"/>
  <c r="H247" i="1" s="1"/>
  <c r="I247" i="1" s="1"/>
  <c r="J247" i="1" s="1"/>
  <c r="K248" i="1" s="1"/>
  <c r="L248" i="1" l="1"/>
  <c r="M248" i="1" s="1"/>
  <c r="N248" i="1" l="1"/>
  <c r="D248" i="1" s="1"/>
  <c r="H248" i="1" s="1"/>
  <c r="I248" i="1" s="1"/>
  <c r="J248" i="1" s="1"/>
  <c r="K249" i="1" s="1"/>
  <c r="L249" i="1" l="1"/>
  <c r="M249" i="1" s="1"/>
  <c r="N249" i="1" l="1"/>
  <c r="D249" i="1" s="1"/>
  <c r="H249" i="1" s="1"/>
  <c r="I249" i="1" s="1"/>
  <c r="J249" i="1" s="1"/>
  <c r="K250" i="1" s="1"/>
  <c r="L250" i="1" l="1"/>
  <c r="M250" i="1" s="1"/>
  <c r="N250" i="1" l="1"/>
  <c r="D250" i="1" s="1"/>
  <c r="H250" i="1" s="1"/>
  <c r="I250" i="1" s="1"/>
  <c r="J250" i="1" s="1"/>
  <c r="K251" i="1" s="1"/>
  <c r="L251" i="1" l="1"/>
  <c r="M251" i="1" s="1"/>
  <c r="N251" i="1" l="1"/>
  <c r="D251" i="1" s="1"/>
  <c r="H251" i="1" s="1"/>
  <c r="I251" i="1" s="1"/>
  <c r="J251" i="1" s="1"/>
  <c r="K252" i="1" s="1"/>
  <c r="L252" i="1" l="1"/>
  <c r="M252" i="1" s="1"/>
  <c r="N252" i="1" l="1"/>
  <c r="D252" i="1" s="1"/>
  <c r="H252" i="1" s="1"/>
  <c r="I252" i="1" s="1"/>
  <c r="J252" i="1" s="1"/>
  <c r="K253" i="1" s="1"/>
  <c r="L253" i="1" l="1"/>
  <c r="M253" i="1" s="1"/>
  <c r="N253" i="1" l="1"/>
  <c r="D253" i="1" s="1"/>
  <c r="H253" i="1" s="1"/>
  <c r="I253" i="1" s="1"/>
  <c r="J253" i="1" s="1"/>
  <c r="K254" i="1" s="1"/>
  <c r="L254" i="1" l="1"/>
  <c r="M254" i="1" s="1"/>
  <c r="N254" i="1" l="1"/>
  <c r="D254" i="1" s="1"/>
  <c r="H254" i="1" s="1"/>
  <c r="I254" i="1" s="1"/>
  <c r="J254" i="1" s="1"/>
  <c r="K255" i="1" s="1"/>
  <c r="L255" i="1" l="1"/>
  <c r="M255" i="1" s="1"/>
  <c r="N255" i="1" l="1"/>
  <c r="D255" i="1" s="1"/>
  <c r="H255" i="1" s="1"/>
  <c r="I255" i="1" s="1"/>
  <c r="J255" i="1" s="1"/>
  <c r="K256" i="1" s="1"/>
  <c r="L256" i="1" l="1"/>
  <c r="M256" i="1" s="1"/>
  <c r="N256" i="1" l="1"/>
  <c r="D256" i="1" s="1"/>
  <c r="H256" i="1" s="1"/>
  <c r="I256" i="1" s="1"/>
  <c r="J256" i="1" s="1"/>
  <c r="K257" i="1" s="1"/>
  <c r="L257" i="1" l="1"/>
  <c r="M257" i="1" s="1"/>
  <c r="N257" i="1" l="1"/>
  <c r="D257" i="1" s="1"/>
  <c r="H257" i="1" s="1"/>
  <c r="I257" i="1" s="1"/>
  <c r="J257" i="1" s="1"/>
  <c r="K258" i="1" s="1"/>
  <c r="L258" i="1" l="1"/>
  <c r="M258" i="1" s="1"/>
  <c r="N258" i="1" l="1"/>
  <c r="D258" i="1" s="1"/>
  <c r="H258" i="1" s="1"/>
  <c r="I258" i="1" s="1"/>
  <c r="J258" i="1" s="1"/>
  <c r="K259" i="1" s="1"/>
  <c r="L259" i="1" l="1"/>
  <c r="M259" i="1" s="1"/>
  <c r="N259" i="1" l="1"/>
  <c r="D259" i="1" s="1"/>
  <c r="H259" i="1" s="1"/>
  <c r="I259" i="1" s="1"/>
  <c r="J259" i="1" s="1"/>
  <c r="K260" i="1" s="1"/>
  <c r="L260" i="1" l="1"/>
  <c r="M260" i="1" s="1"/>
  <c r="N260" i="1" l="1"/>
  <c r="D260" i="1" s="1"/>
  <c r="H260" i="1" s="1"/>
  <c r="I260" i="1" s="1"/>
  <c r="J260" i="1" s="1"/>
  <c r="K261" i="1" s="1"/>
  <c r="L261" i="1" l="1"/>
  <c r="M261" i="1" s="1"/>
  <c r="N261" i="1" l="1"/>
  <c r="D261" i="1" s="1"/>
  <c r="H261" i="1" s="1"/>
  <c r="I261" i="1" s="1"/>
  <c r="J261" i="1" s="1"/>
  <c r="K262" i="1" s="1"/>
  <c r="L262" i="1" l="1"/>
  <c r="M262" i="1" s="1"/>
  <c r="N262" i="1" l="1"/>
  <c r="D262" i="1" s="1"/>
  <c r="H262" i="1" s="1"/>
  <c r="I262" i="1" s="1"/>
  <c r="J262" i="1" s="1"/>
  <c r="K263" i="1" s="1"/>
  <c r="L263" i="1" l="1"/>
  <c r="M263" i="1" s="1"/>
  <c r="N263" i="1" l="1"/>
  <c r="D263" i="1" s="1"/>
  <c r="H263" i="1" s="1"/>
  <c r="I263" i="1" s="1"/>
  <c r="J263" i="1" s="1"/>
  <c r="K264" i="1" s="1"/>
  <c r="L264" i="1" l="1"/>
  <c r="M264" i="1" s="1"/>
  <c r="N264" i="1" l="1"/>
  <c r="D264" i="1" s="1"/>
  <c r="H264" i="1" s="1"/>
  <c r="I264" i="1" s="1"/>
  <c r="J264" i="1" s="1"/>
  <c r="K265" i="1" s="1"/>
  <c r="L265" i="1" l="1"/>
  <c r="M265" i="1" s="1"/>
  <c r="N265" i="1" l="1"/>
  <c r="D265" i="1" s="1"/>
  <c r="H265" i="1" s="1"/>
  <c r="I265" i="1" s="1"/>
  <c r="J265" i="1" s="1"/>
  <c r="K266" i="1" s="1"/>
  <c r="L266" i="1" l="1"/>
  <c r="M266" i="1" s="1"/>
  <c r="N266" i="1" l="1"/>
  <c r="D266" i="1" s="1"/>
  <c r="H266" i="1" s="1"/>
  <c r="I266" i="1" s="1"/>
  <c r="J266" i="1" s="1"/>
  <c r="K267" i="1" s="1"/>
  <c r="L267" i="1" l="1"/>
  <c r="M267" i="1" s="1"/>
  <c r="N267" i="1" l="1"/>
  <c r="D267" i="1" s="1"/>
  <c r="H267" i="1" s="1"/>
  <c r="I267" i="1" s="1"/>
  <c r="J267" i="1" s="1"/>
  <c r="K268" i="1" s="1"/>
  <c r="L268" i="1" l="1"/>
  <c r="M268" i="1" s="1"/>
  <c r="N268" i="1" l="1"/>
  <c r="D268" i="1" s="1"/>
  <c r="H268" i="1" s="1"/>
  <c r="I268" i="1" s="1"/>
  <c r="J268" i="1" s="1"/>
  <c r="K269" i="1" s="1"/>
  <c r="L269" i="1" l="1"/>
  <c r="M269" i="1" s="1"/>
  <c r="N269" i="1" l="1"/>
  <c r="D269" i="1" s="1"/>
  <c r="H269" i="1" s="1"/>
  <c r="I269" i="1" s="1"/>
  <c r="J269" i="1" s="1"/>
  <c r="K270" i="1" s="1"/>
  <c r="L270" i="1" l="1"/>
  <c r="M270" i="1" s="1"/>
  <c r="N270" i="1" l="1"/>
  <c r="D270" i="1" s="1"/>
  <c r="H270" i="1" s="1"/>
  <c r="I270" i="1" s="1"/>
  <c r="J270" i="1" s="1"/>
  <c r="K271" i="1" s="1"/>
  <c r="L271" i="1" l="1"/>
  <c r="M271" i="1" s="1"/>
  <c r="N271" i="1" l="1"/>
  <c r="D271" i="1" s="1"/>
  <c r="H271" i="1" s="1"/>
  <c r="I271" i="1" s="1"/>
  <c r="J271" i="1" s="1"/>
  <c r="K272" i="1" s="1"/>
  <c r="L272" i="1" l="1"/>
  <c r="M272" i="1" s="1"/>
  <c r="N272" i="1" l="1"/>
  <c r="D272" i="1" s="1"/>
  <c r="H272" i="1" s="1"/>
  <c r="I272" i="1" s="1"/>
  <c r="J272" i="1" s="1"/>
  <c r="K273" i="1" s="1"/>
  <c r="L273" i="1" l="1"/>
  <c r="M273" i="1" s="1"/>
  <c r="N273" i="1" l="1"/>
  <c r="D273" i="1" s="1"/>
  <c r="H273" i="1" s="1"/>
  <c r="I273" i="1" s="1"/>
  <c r="J273" i="1" s="1"/>
  <c r="K274" i="1" s="1"/>
  <c r="L274" i="1" l="1"/>
  <c r="M274" i="1" s="1"/>
  <c r="N274" i="1" l="1"/>
  <c r="D274" i="1" s="1"/>
  <c r="H274" i="1" s="1"/>
  <c r="I274" i="1" s="1"/>
  <c r="J274" i="1" s="1"/>
  <c r="K275" i="1" s="1"/>
  <c r="L275" i="1" l="1"/>
  <c r="M275" i="1" s="1"/>
  <c r="N275" i="1" l="1"/>
  <c r="D275" i="1" s="1"/>
  <c r="H275" i="1" s="1"/>
  <c r="I275" i="1" s="1"/>
  <c r="J275" i="1" s="1"/>
  <c r="K276" i="1" s="1"/>
  <c r="L276" i="1" l="1"/>
  <c r="M276" i="1" s="1"/>
  <c r="N276" i="1" l="1"/>
  <c r="D276" i="1" s="1"/>
  <c r="H276" i="1" s="1"/>
  <c r="I276" i="1" s="1"/>
  <c r="J276" i="1" s="1"/>
  <c r="K277" i="1" s="1"/>
  <c r="L277" i="1" l="1"/>
  <c r="M277" i="1" s="1"/>
  <c r="N277" i="1" l="1"/>
  <c r="D277" i="1" s="1"/>
  <c r="H277" i="1" s="1"/>
  <c r="I277" i="1" s="1"/>
  <c r="J277" i="1" s="1"/>
  <c r="K278" i="1" s="1"/>
  <c r="L278" i="1" l="1"/>
  <c r="M278" i="1" s="1"/>
  <c r="N278" i="1" l="1"/>
  <c r="D278" i="1" s="1"/>
  <c r="H278" i="1" s="1"/>
  <c r="I278" i="1" s="1"/>
  <c r="J278" i="1" s="1"/>
  <c r="K279" i="1" s="1"/>
  <c r="L279" i="1" l="1"/>
  <c r="M279" i="1" s="1"/>
  <c r="N279" i="1" l="1"/>
  <c r="D279" i="1" s="1"/>
  <c r="H279" i="1" s="1"/>
  <c r="I279" i="1" s="1"/>
  <c r="J279" i="1" s="1"/>
  <c r="K280" i="1" s="1"/>
  <c r="L280" i="1" l="1"/>
  <c r="M280" i="1" s="1"/>
  <c r="N280" i="1" l="1"/>
  <c r="D280" i="1" s="1"/>
  <c r="H280" i="1" s="1"/>
  <c r="I280" i="1" s="1"/>
  <c r="J280" i="1" s="1"/>
  <c r="K281" i="1" s="1"/>
  <c r="L281" i="1" l="1"/>
  <c r="M281" i="1" s="1"/>
  <c r="N281" i="1" l="1"/>
  <c r="D281" i="1" s="1"/>
  <c r="H281" i="1" s="1"/>
  <c r="I281" i="1" s="1"/>
  <c r="J281" i="1" s="1"/>
  <c r="K282" i="1" s="1"/>
  <c r="L282" i="1" l="1"/>
  <c r="M282" i="1" s="1"/>
  <c r="N282" i="1" l="1"/>
  <c r="D282" i="1" s="1"/>
  <c r="H282" i="1" s="1"/>
  <c r="I282" i="1" s="1"/>
  <c r="J282" i="1" s="1"/>
  <c r="K283" i="1" s="1"/>
  <c r="L283" i="1" l="1"/>
  <c r="M283" i="1" s="1"/>
  <c r="N283" i="1" l="1"/>
  <c r="D283" i="1" s="1"/>
  <c r="H283" i="1" s="1"/>
  <c r="I283" i="1" s="1"/>
  <c r="J283" i="1" s="1"/>
  <c r="K284" i="1" s="1"/>
  <c r="L284" i="1" l="1"/>
  <c r="M284" i="1" s="1"/>
  <c r="N284" i="1" l="1"/>
  <c r="D284" i="1" s="1"/>
  <c r="H284" i="1" s="1"/>
  <c r="I284" i="1" s="1"/>
  <c r="J284" i="1" s="1"/>
  <c r="K285" i="1" s="1"/>
  <c r="L285" i="1" l="1"/>
  <c r="M285" i="1" s="1"/>
  <c r="N285" i="1" l="1"/>
  <c r="D285" i="1" s="1"/>
  <c r="H285" i="1" s="1"/>
  <c r="I285" i="1" s="1"/>
  <c r="J285" i="1" s="1"/>
  <c r="K286" i="1" s="1"/>
  <c r="L286" i="1" l="1"/>
  <c r="M286" i="1" s="1"/>
  <c r="N286" i="1" l="1"/>
  <c r="D286" i="1" s="1"/>
  <c r="H286" i="1" s="1"/>
  <c r="I286" i="1" s="1"/>
  <c r="J286" i="1" s="1"/>
  <c r="K287" i="1" s="1"/>
  <c r="L287" i="1" l="1"/>
  <c r="M287" i="1" s="1"/>
  <c r="N287" i="1" l="1"/>
  <c r="D287" i="1" s="1"/>
  <c r="H287" i="1" s="1"/>
  <c r="I287" i="1" s="1"/>
  <c r="J287" i="1" s="1"/>
  <c r="K288" i="1" s="1"/>
  <c r="L288" i="1" l="1"/>
  <c r="M288" i="1" s="1"/>
  <c r="N288" i="1" l="1"/>
  <c r="D288" i="1" s="1"/>
  <c r="H288" i="1" s="1"/>
  <c r="I288" i="1" s="1"/>
  <c r="J288" i="1" s="1"/>
  <c r="K289" i="1" s="1"/>
  <c r="L289" i="1" l="1"/>
  <c r="M289" i="1" s="1"/>
  <c r="N289" i="1" l="1"/>
  <c r="D289" i="1" s="1"/>
  <c r="H289" i="1" s="1"/>
  <c r="I289" i="1" s="1"/>
  <c r="J289" i="1" s="1"/>
  <c r="K290" i="1" s="1"/>
  <c r="L290" i="1" l="1"/>
  <c r="M290" i="1" s="1"/>
  <c r="N290" i="1" l="1"/>
  <c r="D290" i="1" s="1"/>
  <c r="H290" i="1" s="1"/>
  <c r="I290" i="1" s="1"/>
  <c r="J290" i="1" s="1"/>
  <c r="K291" i="1" s="1"/>
  <c r="L291" i="1" l="1"/>
  <c r="M291" i="1" s="1"/>
  <c r="N291" i="1" l="1"/>
  <c r="D291" i="1" s="1"/>
  <c r="H291" i="1" s="1"/>
  <c r="I291" i="1" s="1"/>
  <c r="J291" i="1" s="1"/>
  <c r="K292" i="1" s="1"/>
  <c r="L292" i="1" l="1"/>
  <c r="M292" i="1" s="1"/>
  <c r="N292" i="1" l="1"/>
  <c r="D292" i="1" s="1"/>
  <c r="H292" i="1" s="1"/>
  <c r="I292" i="1" s="1"/>
  <c r="J292" i="1" s="1"/>
  <c r="K293" i="1" s="1"/>
  <c r="L293" i="1" s="1"/>
  <c r="M293" i="1" s="1"/>
  <c r="N293" i="1" s="1"/>
  <c r="D293" i="1" s="1"/>
  <c r="H293" i="1" s="1"/>
  <c r="I293" i="1" s="1"/>
  <c r="J293" i="1" s="1"/>
</calcChain>
</file>

<file path=xl/sharedStrings.xml><?xml version="1.0" encoding="utf-8"?>
<sst xmlns="http://schemas.openxmlformats.org/spreadsheetml/2006/main" count="35" uniqueCount="30">
  <si>
    <t>G =</t>
  </si>
  <si>
    <t>dm/dt =</t>
  </si>
  <si>
    <t>m0 =</t>
  </si>
  <si>
    <t>kg</t>
  </si>
  <si>
    <t>kg/s</t>
  </si>
  <si>
    <t>Nm^2/kg^2</t>
  </si>
  <si>
    <t>B48 Opstijgende raket</t>
  </si>
  <si>
    <t>vuitlaat =</t>
  </si>
  <si>
    <t>m/s</t>
  </si>
  <si>
    <t>v0 =</t>
  </si>
  <si>
    <t>h0 =</t>
  </si>
  <si>
    <t>t0 =</t>
  </si>
  <si>
    <t>s</t>
  </si>
  <si>
    <t>Raarde =</t>
  </si>
  <si>
    <t>m</t>
  </si>
  <si>
    <t>Maarde =</t>
  </si>
  <si>
    <t>tijd</t>
  </si>
  <si>
    <t>dt=</t>
  </si>
  <si>
    <t>Fres=Fstuw-Fgrav</t>
  </si>
  <si>
    <t>a = Fres/massa</t>
  </si>
  <si>
    <t>massa=massa-dmdt</t>
  </si>
  <si>
    <t>dv = a dt</t>
  </si>
  <si>
    <t xml:space="preserve">v = v +dv </t>
  </si>
  <si>
    <t>dh = v dt</t>
  </si>
  <si>
    <t>h = h + dh</t>
  </si>
  <si>
    <t>r = R+h</t>
  </si>
  <si>
    <t>Fstuw=dmdt.vuitlaat</t>
  </si>
  <si>
    <t>Fgrav = GMm/(R+h)^2</t>
  </si>
  <si>
    <t>dmdt = massaverlies*dt</t>
  </si>
  <si>
    <t>mleeg=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</si>
</sst>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E+00"/>
  </numFmts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right"/>
    </xf>
    <xf numFmtId="2" fontId="1" fillId="2" borderId="0" xfId="1" applyNumberFormat="1"/>
    <xf numFmtId="0" fontId="2" fillId="0" borderId="0" xfId="0" applyFont="1"/>
    <xf numFmtId="2" fontId="0" fillId="3" borderId="0" xfId="0" applyNumberFormat="1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snelheid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Sheet1!$C$20:$C$293</c:f>
              <c:numCache>
                <c:formatCode>0.00</c:formatCode>
                <c:ptCount val="27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</c:numCache>
            </c:numRef>
          </c:xVal>
          <c:yVal>
            <c:numRef>
              <c:f>Sheet1!$K$20:$K$293</c:f>
              <c:numCache>
                <c:formatCode>0.00</c:formatCode>
                <c:ptCount val="274"/>
                <c:pt idx="0">
                  <c:v>0</c:v>
                </c:pt>
                <c:pt idx="1">
                  <c:v>2.6863532126337364</c:v>
                </c:pt>
                <c:pt idx="2">
                  <c:v>5.392276516511922</c:v>
                </c:pt>
                <c:pt idx="3">
                  <c:v>8.1178395701060992</c:v>
                </c:pt>
                <c:pt idx="4">
                  <c:v>10.863112381130561</c:v>
                </c:pt>
                <c:pt idx="5">
                  <c:v>13.628165308541289</c:v>
                </c:pt>
                <c:pt idx="6">
                  <c:v>16.413069064549504</c:v>
                </c:pt>
                <c:pt idx="7">
                  <c:v>19.217894716649912</c:v>
                </c:pt>
                <c:pt idx="8">
                  <c:v>22.042713689663859</c:v>
                </c:pt>
                <c:pt idx="9">
                  <c:v>24.887597767797441</c:v>
                </c:pt>
                <c:pt idx="10">
                  <c:v>27.752619096714785</c:v>
                </c:pt>
                <c:pt idx="11">
                  <c:v>30.637850185626576</c:v>
                </c:pt>
                <c:pt idx="12">
                  <c:v>33.543363909394017</c:v>
                </c:pt>
                <c:pt idx="13">
                  <c:v>36.469233510648344</c:v>
                </c:pt>
                <c:pt idx="14">
                  <c:v>39.41553260192601</c:v>
                </c:pt>
                <c:pt idx="15">
                  <c:v>42.382335167819733</c:v>
                </c:pt>
                <c:pt idx="16">
                  <c:v>45.369715567145526</c:v>
                </c:pt>
                <c:pt idx="17">
                  <c:v>48.377748535125875</c:v>
                </c:pt>
                <c:pt idx="18">
                  <c:v>51.406509185589158</c:v>
                </c:pt>
                <c:pt idx="19">
                  <c:v>54.456073013185552</c:v>
                </c:pt>
                <c:pt idx="20">
                  <c:v>57.526515895619482</c:v>
                </c:pt>
                <c:pt idx="21">
                  <c:v>60.617914095898826</c:v>
                </c:pt>
                <c:pt idx="22">
                  <c:v>63.730344264601015</c:v>
                </c:pt>
                <c:pt idx="23">
                  <c:v>66.863883442156222</c:v>
                </c:pt>
                <c:pt idx="24">
                  <c:v>70.018609061147671</c:v>
                </c:pt>
                <c:pt idx="25">
                  <c:v>73.194598948629434</c:v>
                </c:pt>
                <c:pt idx="26">
                  <c:v>76.391931328461681</c:v>
                </c:pt>
                <c:pt idx="27">
                  <c:v>79.610684823663675</c:v>
                </c:pt>
                <c:pt idx="28">
                  <c:v>82.850938458784626</c:v>
                </c:pt>
                <c:pt idx="29">
                  <c:v>86.112771662292602</c:v>
                </c:pt>
                <c:pt idx="30">
                  <c:v>89.396264268981568</c:v>
                </c:pt>
                <c:pt idx="31">
                  <c:v>92.701496522396937</c:v>
                </c:pt>
                <c:pt idx="32">
                  <c:v>96.028549077279578</c:v>
                </c:pt>
                <c:pt idx="33">
                  <c:v>99.37750300202859</c:v>
                </c:pt>
                <c:pt idx="34">
                  <c:v>102.74843978118298</c:v>
                </c:pt>
                <c:pt idx="35">
                  <c:v>106.14144131792246</c:v>
                </c:pt>
                <c:pt idx="36">
                  <c:v>109.55658993658744</c:v>
                </c:pt>
                <c:pt idx="37">
                  <c:v>112.99396838521864</c:v>
                </c:pt>
                <c:pt idx="38">
                  <c:v>116.45365983811615</c:v>
                </c:pt>
                <c:pt idx="39">
                  <c:v>119.93574789841851</c:v>
                </c:pt>
                <c:pt idx="40">
                  <c:v>123.44031660070165</c:v>
                </c:pt>
                <c:pt idx="41">
                  <c:v>126.96745041359821</c:v>
                </c:pt>
                <c:pt idx="42">
                  <c:v>130.51723424243718</c:v>
                </c:pt>
                <c:pt idx="43">
                  <c:v>134.08975343190417</c:v>
                </c:pt>
                <c:pt idx="44">
                  <c:v>137.68509376872251</c:v>
                </c:pt>
                <c:pt idx="45">
                  <c:v>141.3033414843554</c:v>
                </c:pt>
                <c:pt idx="46">
                  <c:v>144.94458325772925</c:v>
                </c:pt>
                <c:pt idx="47">
                  <c:v>148.60890621797844</c:v>
                </c:pt>
                <c:pt idx="48">
                  <c:v>152.29639794721177</c:v>
                </c:pt>
                <c:pt idx="49">
                  <c:v>156.00714648330072</c:v>
                </c:pt>
                <c:pt idx="50">
                  <c:v>159.74124032268978</c:v>
                </c:pt>
                <c:pt idx="51">
                  <c:v>163.49876842322919</c:v>
                </c:pt>
                <c:pt idx="52">
                  <c:v>167.27982020703007</c:v>
                </c:pt>
                <c:pt idx="53">
                  <c:v>171.08448556334218</c:v>
                </c:pt>
                <c:pt idx="54">
                  <c:v>174.91285485145497</c:v>
                </c:pt>
                <c:pt idx="55">
                  <c:v>178.7650189036215</c:v>
                </c:pt>
                <c:pt idx="56">
                  <c:v>182.64106902800592</c:v>
                </c:pt>
                <c:pt idx="57">
                  <c:v>186.54109701165461</c:v>
                </c:pt>
                <c:pt idx="58">
                  <c:v>190.46519512349118</c:v>
                </c:pt>
                <c:pt idx="59">
                  <c:v>194.41345611733564</c:v>
                </c:pt>
                <c:pt idx="60">
                  <c:v>198.38597323494784</c:v>
                </c:pt>
                <c:pt idx="61">
                  <c:v>202.38284020909566</c:v>
                </c:pt>
                <c:pt idx="62">
                  <c:v>206.40415126664803</c:v>
                </c:pt>
                <c:pt idx="63">
                  <c:v>210.450001131693</c:v>
                </c:pt>
                <c:pt idx="64">
                  <c:v>214.52048502868126</c:v>
                </c:pt>
                <c:pt idx="65">
                  <c:v>218.61569868559531</c:v>
                </c:pt>
                <c:pt idx="66">
                  <c:v>222.73573833714443</c:v>
                </c:pt>
                <c:pt idx="67">
                  <c:v>226.88070072798587</c:v>
                </c:pt>
                <c:pt idx="68">
                  <c:v>231.0506831159725</c:v>
                </c:pt>
                <c:pt idx="69">
                  <c:v>235.2457832754271</c:v>
                </c:pt>
                <c:pt idx="70">
                  <c:v>239.46609950044362</c:v>
                </c:pt>
                <c:pt idx="71">
                  <c:v>243.71173060821567</c:v>
                </c:pt>
                <c:pt idx="72">
                  <c:v>247.98277594239269</c:v>
                </c:pt>
                <c:pt idx="73">
                  <c:v>252.27933537646373</c:v>
                </c:pt>
                <c:pt idx="74">
                  <c:v>256.60150931716942</c:v>
                </c:pt>
                <c:pt idx="75">
                  <c:v>260.94939870794235</c:v>
                </c:pt>
                <c:pt idx="76">
                  <c:v>265.32310503237613</c:v>
                </c:pt>
                <c:pt idx="77">
                  <c:v>269.72273031772346</c:v>
                </c:pt>
                <c:pt idx="78">
                  <c:v>274.14837713842343</c:v>
                </c:pt>
                <c:pt idx="79">
                  <c:v>278.6001486196584</c:v>
                </c:pt>
                <c:pt idx="80">
                  <c:v>283.07814844094088</c:v>
                </c:pt>
                <c:pt idx="81">
                  <c:v>287.58248083973064</c:v>
                </c:pt>
                <c:pt idx="82">
                  <c:v>292.11325061508222</c:v>
                </c:pt>
                <c:pt idx="83">
                  <c:v>296.67056313132338</c:v>
                </c:pt>
                <c:pt idx="84">
                  <c:v>301.25452432176485</c:v>
                </c:pt>
                <c:pt idx="85">
                  <c:v>305.86524069244143</c:v>
                </c:pt>
                <c:pt idx="86">
                  <c:v>310.50281932588496</c:v>
                </c:pt>
                <c:pt idx="87">
                  <c:v>315.1673678849296</c:v>
                </c:pt>
                <c:pt idx="88">
                  <c:v>319.85899461654952</c:v>
                </c:pt>
                <c:pt idx="89">
                  <c:v>324.57780835572959</c:v>
                </c:pt>
                <c:pt idx="90">
                  <c:v>329.32391852936917</c:v>
                </c:pt>
                <c:pt idx="91">
                  <c:v>334.09743516021967</c:v>
                </c:pt>
                <c:pt idx="92">
                  <c:v>338.89846887085582</c:v>
                </c:pt>
                <c:pt idx="93">
                  <c:v>343.72713088768148</c:v>
                </c:pt>
                <c:pt idx="94">
                  <c:v>348.58353304497007</c:v>
                </c:pt>
                <c:pt idx="95">
                  <c:v>353.46778778893997</c:v>
                </c:pt>
                <c:pt idx="96">
                  <c:v>358.38000818186555</c:v>
                </c:pt>
                <c:pt idx="97">
                  <c:v>363.32030790622377</c:v>
                </c:pt>
                <c:pt idx="98">
                  <c:v>368.28880126887731</c:v>
                </c:pt>
                <c:pt idx="99">
                  <c:v>373.28560320529402</c:v>
                </c:pt>
                <c:pt idx="100">
                  <c:v>378.31082928380368</c:v>
                </c:pt>
                <c:pt idx="101">
                  <c:v>383.36459570989194</c:v>
                </c:pt>
                <c:pt idx="102">
                  <c:v>388.44701933053216</c:v>
                </c:pt>
                <c:pt idx="103">
                  <c:v>393.5582176385555</c:v>
                </c:pt>
                <c:pt idx="104">
                  <c:v>398.69830877705971</c:v>
                </c:pt>
                <c:pt idx="105">
                  <c:v>403.86741154385709</c:v>
                </c:pt>
                <c:pt idx="106">
                  <c:v>409.06564539596184</c:v>
                </c:pt>
                <c:pt idx="107">
                  <c:v>414.29313045411732</c:v>
                </c:pt>
                <c:pt idx="108">
                  <c:v>419.54998750736399</c:v>
                </c:pt>
                <c:pt idx="109">
                  <c:v>424.83633801764807</c:v>
                </c:pt>
                <c:pt idx="110">
                  <c:v>430.15230412447136</c:v>
                </c:pt>
                <c:pt idx="111">
                  <c:v>435.49800864958308</c:v>
                </c:pt>
                <c:pt idx="112">
                  <c:v>440.87357510171393</c:v>
                </c:pt>
                <c:pt idx="113">
                  <c:v>446.2791276813528</c:v>
                </c:pt>
                <c:pt idx="114">
                  <c:v>451.71479128556666</c:v>
                </c:pt>
                <c:pt idx="115">
                  <c:v>457.1806915128642</c:v>
                </c:pt>
                <c:pt idx="116">
                  <c:v>462.67695466810375</c:v>
                </c:pt>
                <c:pt idx="117">
                  <c:v>468.20370776744574</c:v>
                </c:pt>
                <c:pt idx="118">
                  <c:v>473.76107854335032</c:v>
                </c:pt>
                <c:pt idx="119">
                  <c:v>479.34919544962105</c:v>
                </c:pt>
                <c:pt idx="120">
                  <c:v>484.96818766649432</c:v>
                </c:pt>
                <c:pt idx="121">
                  <c:v>490.61818510577592</c:v>
                </c:pt>
                <c:pt idx="122">
                  <c:v>496.29931841602473</c:v>
                </c:pt>
                <c:pt idx="123">
                  <c:v>502.01171898778426</c:v>
                </c:pt>
                <c:pt idx="124">
                  <c:v>507.75551895886281</c:v>
                </c:pt>
                <c:pt idx="125">
                  <c:v>513.53085121966205</c:v>
                </c:pt>
                <c:pt idx="126">
                  <c:v>519.33784941855595</c:v>
                </c:pt>
                <c:pt idx="127">
                  <c:v>525.17664796731879</c:v>
                </c:pt>
                <c:pt idx="128">
                  <c:v>531.04738204660475</c:v>
                </c:pt>
                <c:pt idx="129">
                  <c:v>536.95018761147821</c:v>
                </c:pt>
                <c:pt idx="130">
                  <c:v>542.88520139699619</c:v>
                </c:pt>
                <c:pt idx="131">
                  <c:v>548.85256092384293</c:v>
                </c:pt>
                <c:pt idx="132">
                  <c:v>554.85240450401818</c:v>
                </c:pt>
                <c:pt idx="133">
                  <c:v>560.88487124657843</c:v>
                </c:pt>
                <c:pt idx="134">
                  <c:v>566.95010106343284</c:v>
                </c:pt>
                <c:pt idx="135">
                  <c:v>573.04823467519441</c:v>
                </c:pt>
                <c:pt idx="136">
                  <c:v>579.1794136170862</c:v>
                </c:pt>
                <c:pt idx="137">
                  <c:v>585.34378024490445</c:v>
                </c:pt>
                <c:pt idx="138">
                  <c:v>591.54147774103808</c:v>
                </c:pt>
                <c:pt idx="139">
                  <c:v>597.77265012054625</c:v>
                </c:pt>
                <c:pt idx="140">
                  <c:v>604.03744223729393</c:v>
                </c:pt>
                <c:pt idx="141">
                  <c:v>610.33599979014673</c:v>
                </c:pt>
                <c:pt idx="142">
                  <c:v>616.66846932922533</c:v>
                </c:pt>
                <c:pt idx="143">
                  <c:v>623.03499826222026</c:v>
                </c:pt>
                <c:pt idx="144">
                  <c:v>629.43573486076809</c:v>
                </c:pt>
                <c:pt idx="145">
                  <c:v>635.87082826688925</c:v>
                </c:pt>
                <c:pt idx="146">
                  <c:v>642.34042849948867</c:v>
                </c:pt>
                <c:pt idx="147">
                  <c:v>648.84468646091977</c:v>
                </c:pt>
                <c:pt idx="148">
                  <c:v>655.38375394361265</c:v>
                </c:pt>
                <c:pt idx="149">
                  <c:v>661.95778363676709</c:v>
                </c:pt>
                <c:pt idx="150">
                  <c:v>668.56692913311156</c:v>
                </c:pt>
                <c:pt idx="151">
                  <c:v>675.21134493572845</c:v>
                </c:pt>
                <c:pt idx="152">
                  <c:v>681.89118646494694</c:v>
                </c:pt>
                <c:pt idx="153">
                  <c:v>688.60661006530404</c:v>
                </c:pt>
                <c:pt idx="154">
                  <c:v>695.35777301257451</c:v>
                </c:pt>
                <c:pt idx="155">
                  <c:v>702.14483352087063</c:v>
                </c:pt>
                <c:pt idx="156">
                  <c:v>708.96795074981276</c:v>
                </c:pt>
                <c:pt idx="157">
                  <c:v>715.82728481177185</c:v>
                </c:pt>
                <c:pt idx="158">
                  <c:v>722.72299677918375</c:v>
                </c:pt>
                <c:pt idx="159">
                  <c:v>729.65524869193769</c:v>
                </c:pt>
                <c:pt idx="160">
                  <c:v>736.62420356483835</c:v>
                </c:pt>
                <c:pt idx="161">
                  <c:v>743.63002539514378</c:v>
                </c:pt>
                <c:pt idx="162">
                  <c:v>750.67287917017927</c:v>
                </c:pt>
                <c:pt idx="163">
                  <c:v>757.75293087502814</c:v>
                </c:pt>
                <c:pt idx="164">
                  <c:v>764.87034750030091</c:v>
                </c:pt>
                <c:pt idx="165">
                  <c:v>772.02529704998381</c:v>
                </c:pt>
                <c:pt idx="166">
                  <c:v>779.2179485493665</c:v>
                </c:pt>
                <c:pt idx="167">
                  <c:v>786.448472053052</c:v>
                </c:pt>
                <c:pt idx="168">
                  <c:v>793.71703865304789</c:v>
                </c:pt>
                <c:pt idx="169">
                  <c:v>801.02382048694108</c:v>
                </c:pt>
                <c:pt idx="170">
                  <c:v>808.3689907461569</c:v>
                </c:pt>
                <c:pt idx="171">
                  <c:v>815.75272368430319</c:v>
                </c:pt>
                <c:pt idx="172">
                  <c:v>823.17519462560097</c:v>
                </c:pt>
                <c:pt idx="173">
                  <c:v>830.63657997340272</c:v>
                </c:pt>
                <c:pt idx="174">
                  <c:v>838.13705721879899</c:v>
                </c:pt>
                <c:pt idx="175">
                  <c:v>845.67680494931506</c:v>
                </c:pt>
                <c:pt idx="176">
                  <c:v>853.25600285769872</c:v>
                </c:pt>
                <c:pt idx="177">
                  <c:v>860.87483175079944</c:v>
                </c:pt>
                <c:pt idx="178">
                  <c:v>868.53347355854169</c:v>
                </c:pt>
                <c:pt idx="179">
                  <c:v>876.23211134299208</c:v>
                </c:pt>
                <c:pt idx="180">
                  <c:v>883.97092930752285</c:v>
                </c:pt>
                <c:pt idx="181">
                  <c:v>891.7501128060718</c:v>
                </c:pt>
                <c:pt idx="182">
                  <c:v>899.56984835250114</c:v>
                </c:pt>
                <c:pt idx="183">
                  <c:v>907.43032363005523</c:v>
                </c:pt>
                <c:pt idx="184">
                  <c:v>915.33172750091944</c:v>
                </c:pt>
                <c:pt idx="185">
                  <c:v>923.27425001588165</c:v>
                </c:pt>
                <c:pt idx="186">
                  <c:v>931.25808242409653</c:v>
                </c:pt>
                <c:pt idx="187">
                  <c:v>939.28341718295542</c:v>
                </c:pt>
                <c:pt idx="188">
                  <c:v>947.35044796806187</c:v>
                </c:pt>
                <c:pt idx="189">
                  <c:v>955.45936968331546</c:v>
                </c:pt>
                <c:pt idx="190">
                  <c:v>963.6103784711047</c:v>
                </c:pt>
                <c:pt idx="191">
                  <c:v>971.80367172261037</c:v>
                </c:pt>
                <c:pt idx="192">
                  <c:v>980.03944808822075</c:v>
                </c:pt>
                <c:pt idx="193">
                  <c:v>988.31790748806111</c:v>
                </c:pt>
                <c:pt idx="194">
                  <c:v>996.6392511226378</c:v>
                </c:pt>
                <c:pt idx="195">
                  <c:v>1005.0036814835992</c:v>
                </c:pt>
                <c:pt idx="196">
                  <c:v>1013.4114023646147</c:v>
                </c:pt>
                <c:pt idx="197">
                  <c:v>1021.8626188723742</c:v>
                </c:pt>
                <c:pt idx="198">
                  <c:v>1030.3575374377085</c:v>
                </c:pt>
                <c:pt idx="199">
                  <c:v>1038.8963658268328</c:v>
                </c:pt>
                <c:pt idx="200">
                  <c:v>1047.4793131527156</c:v>
                </c:pt>
                <c:pt idx="201">
                  <c:v>1056.1065898865734</c:v>
                </c:pt>
                <c:pt idx="202">
                  <c:v>1064.7784078694945</c:v>
                </c:pt>
                <c:pt idx="203">
                  <c:v>1073.4949803241918</c:v>
                </c:pt>
                <c:pt idx="204">
                  <c:v>1082.2565218668888</c:v>
                </c:pt>
                <c:pt idx="205">
                  <c:v>1091.0632485193375</c:v>
                </c:pt>
                <c:pt idx="206">
                  <c:v>1099.9153777209738</c:v>
                </c:pt>
                <c:pt idx="207">
                  <c:v>1108.8131283412083</c:v>
                </c:pt>
                <c:pt idx="208">
                  <c:v>1117.7567206918579</c:v>
                </c:pt>
                <c:pt idx="209">
                  <c:v>1126.7463765397181</c:v>
                </c:pt>
                <c:pt idx="210">
                  <c:v>1135.7823191192779</c:v>
                </c:pt>
                <c:pt idx="211">
                  <c:v>1144.8647731455806</c:v>
                </c:pt>
                <c:pt idx="212">
                  <c:v>1153.993964827232</c:v>
                </c:pt>
                <c:pt idx="213">
                  <c:v>1163.1701218795577</c:v>
                </c:pt>
                <c:pt idx="214">
                  <c:v>1172.3934735379109</c:v>
                </c:pt>
                <c:pt idx="215">
                  <c:v>1181.6642505711357</c:v>
                </c:pt>
                <c:pt idx="216">
                  <c:v>1190.982685295184</c:v>
                </c:pt>
                <c:pt idx="217">
                  <c:v>1200.3490115868917</c:v>
                </c:pt>
                <c:pt idx="218">
                  <c:v>1209.7634648979154</c:v>
                </c:pt>
                <c:pt idx="219">
                  <c:v>1219.2262822688297</c:v>
                </c:pt>
                <c:pt idx="220">
                  <c:v>1228.7377023433919</c:v>
                </c:pt>
                <c:pt idx="221">
                  <c:v>1238.2979653829714</c:v>
                </c:pt>
                <c:pt idx="222">
                  <c:v>1247.9073132811504</c:v>
                </c:pt>
                <c:pt idx="223">
                  <c:v>1257.5659895784963</c:v>
                </c:pt>
                <c:pt idx="224">
                  <c:v>1267.2742394775073</c:v>
                </c:pt>
                <c:pt idx="225">
                  <c:v>1277.0323098577373</c:v>
                </c:pt>
                <c:pt idx="226">
                  <c:v>1286.8404492910984</c:v>
                </c:pt>
                <c:pt idx="227">
                  <c:v>1296.6989080573462</c:v>
                </c:pt>
                <c:pt idx="228">
                  <c:v>1306.6079381597513</c:v>
                </c:pt>
                <c:pt idx="229">
                  <c:v>1316.5677933409561</c:v>
                </c:pt>
                <c:pt idx="230">
                  <c:v>1326.5787290990236</c:v>
                </c:pt>
                <c:pt idx="231">
                  <c:v>1336.6410027036789</c:v>
                </c:pt>
                <c:pt idx="232">
                  <c:v>1346.7548732127461</c:v>
                </c:pt>
                <c:pt idx="233">
                  <c:v>1356.9206014887855</c:v>
                </c:pt>
                <c:pt idx="234">
                  <c:v>1367.1384502159303</c:v>
                </c:pt>
                <c:pt idx="235">
                  <c:v>1377.4086839169311</c:v>
                </c:pt>
                <c:pt idx="236">
                  <c:v>1387.7315689704055</c:v>
                </c:pt>
                <c:pt idx="237">
                  <c:v>1398.1073736283001</c:v>
                </c:pt>
                <c:pt idx="238">
                  <c:v>1408.5363680335668</c:v>
                </c:pt>
                <c:pt idx="239">
                  <c:v>1419.0188242380552</c:v>
                </c:pt>
                <c:pt idx="240">
                  <c:v>1429.5550162206271</c:v>
                </c:pt>
                <c:pt idx="241">
                  <c:v>1440.1452199054934</c:v>
                </c:pt>
                <c:pt idx="242">
                  <c:v>1450.7897131807799</c:v>
                </c:pt>
                <c:pt idx="243">
                  <c:v>1461.4887759173225</c:v>
                </c:pt>
                <c:pt idx="244">
                  <c:v>1472.2426899876973</c:v>
                </c:pt>
                <c:pt idx="245">
                  <c:v>1483.0517392854886</c:v>
                </c:pt>
                <c:pt idx="246">
                  <c:v>1493.9162097447975</c:v>
                </c:pt>
                <c:pt idx="247">
                  <c:v>1504.8363893599969</c:v>
                </c:pt>
                <c:pt idx="248">
                  <c:v>1515.8125682057348</c:v>
                </c:pt>
                <c:pt idx="249">
                  <c:v>1526.8450384571895</c:v>
                </c:pt>
                <c:pt idx="250">
                  <c:v>1537.9340944105832</c:v>
                </c:pt>
                <c:pt idx="251">
                  <c:v>1549.0800325039545</c:v>
                </c:pt>
                <c:pt idx="252">
                  <c:v>1560.2831513381964</c:v>
                </c:pt>
                <c:pt idx="253">
                  <c:v>1571.5437516983632</c:v>
                </c:pt>
                <c:pt idx="254">
                  <c:v>1582.8621365752492</c:v>
                </c:pt>
                <c:pt idx="255">
                  <c:v>1594.2386111872465</c:v>
                </c:pt>
                <c:pt idx="256">
                  <c:v>1605.673483002482</c:v>
                </c:pt>
                <c:pt idx="257">
                  <c:v>1617.1670617612422</c:v>
                </c:pt>
                <c:pt idx="258">
                  <c:v>1628.7196594986876</c:v>
                </c:pt>
                <c:pt idx="259">
                  <c:v>1640.3315905678628</c:v>
                </c:pt>
                <c:pt idx="260">
                  <c:v>1652.0031716630049</c:v>
                </c:pt>
                <c:pt idx="261">
                  <c:v>1663.7347218431578</c:v>
                </c:pt>
                <c:pt idx="262">
                  <c:v>1675.5265625560953</c:v>
                </c:pt>
                <c:pt idx="263">
                  <c:v>1687.3790176625587</c:v>
                </c:pt>
                <c:pt idx="264">
                  <c:v>1699.2924134608122</c:v>
                </c:pt>
                <c:pt idx="265">
                  <c:v>1711.2670787115253</c:v>
                </c:pt>
                <c:pt idx="266">
                  <c:v>1723.303344662982</c:v>
                </c:pt>
                <c:pt idx="267">
                  <c:v>1735.4015450766269</c:v>
                </c:pt>
                <c:pt idx="268">
                  <c:v>1747.562016252951</c:v>
                </c:pt>
                <c:pt idx="269">
                  <c:v>1759.7850970577226</c:v>
                </c:pt>
                <c:pt idx="270">
                  <c:v>1772.071128948571</c:v>
                </c:pt>
                <c:pt idx="271">
                  <c:v>1784.4204560019259</c:v>
                </c:pt>
                <c:pt idx="272">
                  <c:v>1796.833424940321</c:v>
                </c:pt>
                <c:pt idx="273">
                  <c:v>1809.3103851600663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963248"/>
        <c:axId val="399959720"/>
      </c:scatterChart>
      <c:valAx>
        <c:axId val="39996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tijd na lancering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959720"/>
        <c:crosses val="autoZero"/>
        <c:crossBetween val="midCat"/>
      </c:valAx>
      <c:valAx>
        <c:axId val="39995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snelheid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9963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5</xdr:row>
      <xdr:rowOff>161924</xdr:rowOff>
    </xdr:from>
    <xdr:to>
      <xdr:col>6</xdr:col>
      <xdr:colOff>419100</xdr:colOff>
      <xdr:row>9</xdr:row>
      <xdr:rowOff>76199</xdr:rowOff>
    </xdr:to>
    <xdr:sp macro="" textlink="">
      <xdr:nvSpPr>
        <xdr:cNvPr id="2" name="TextBox 1"/>
        <xdr:cNvSpPr txBox="1"/>
      </xdr:nvSpPr>
      <xdr:spPr>
        <a:xfrm>
          <a:off x="4429125" y="1114424"/>
          <a:ext cx="2219325" cy="676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groene velden zijn eenmalig met beginwaarden gevuld ipv formule-berekeningen voor volgende stap</a:t>
          </a:r>
        </a:p>
      </xdr:txBody>
    </xdr:sp>
    <xdr:clientData/>
  </xdr:twoCellAnchor>
  <xdr:twoCellAnchor>
    <xdr:from>
      <xdr:col>14</xdr:col>
      <xdr:colOff>390525</xdr:colOff>
      <xdr:row>18</xdr:row>
      <xdr:rowOff>166687</xdr:rowOff>
    </xdr:from>
    <xdr:to>
      <xdr:col>22</xdr:col>
      <xdr:colOff>85725</xdr:colOff>
      <xdr:row>33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936625</xdr:colOff>
      <xdr:row>11</xdr:row>
      <xdr:rowOff>63500</xdr:rowOff>
    </xdr:from>
    <xdr:ext cx="2566472" cy="609013"/>
    <xdr:sp macro="" textlink="">
      <xdr:nvSpPr>
        <xdr:cNvPr id="4" name="TextBox 3"/>
        <xdr:cNvSpPr txBox="1"/>
      </xdr:nvSpPr>
      <xdr:spPr>
        <a:xfrm>
          <a:off x="4445000" y="2159000"/>
          <a:ext cx="2566472" cy="609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gele velden mogen voor doorrekening</a:t>
          </a:r>
        </a:p>
        <a:p>
          <a:r>
            <a:rPr lang="nl-NL" sz="1100"/>
            <a:t>worden gewijzigd.</a:t>
          </a:r>
          <a:r>
            <a:rPr lang="nl-NL" sz="1100" baseline="0"/>
            <a:t> Overige velden zijn</a:t>
          </a:r>
        </a:p>
        <a:p>
          <a:r>
            <a:rPr lang="nl-NL" sz="1100" baseline="0"/>
            <a:t>standaardwaarden voor aardse omgeving</a:t>
          </a:r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3"/>
  <sheetViews>
    <sheetView tabSelected="1" zoomScale="60" zoomScaleNormal="60" workbookViewId="0">
      <selection activeCell="I4" sqref="I4"/>
    </sheetView>
  </sheetViews>
  <sheetFormatPr defaultRowHeight="15" x14ac:dyDescent="0.25"/>
  <cols>
    <col min="3" max="3" width="14.7109375" customWidth="1"/>
    <col min="4" max="4" width="19.85546875" customWidth="1"/>
    <col min="5" max="5" width="21.140625" customWidth="1"/>
    <col min="6" max="6" width="19.42578125" customWidth="1"/>
    <col min="7" max="7" width="19.5703125" customWidth="1"/>
    <col min="8" max="8" width="18.28515625" customWidth="1"/>
    <col min="9" max="9" width="14.85546875" customWidth="1"/>
    <col min="13" max="13" width="13.28515625" customWidth="1"/>
    <col min="14" max="14" width="15" customWidth="1"/>
  </cols>
  <sheetData>
    <row r="2" spans="2:7" x14ac:dyDescent="0.25">
      <c r="G2" t="s">
        <v>6</v>
      </c>
    </row>
    <row r="6" spans="2:7" x14ac:dyDescent="0.25">
      <c r="B6" t="s">
        <v>0</v>
      </c>
      <c r="C6" s="2">
        <v>6.67E-11</v>
      </c>
      <c r="D6" t="s">
        <v>5</v>
      </c>
    </row>
    <row r="7" spans="2:7" x14ac:dyDescent="0.25">
      <c r="B7" t="s">
        <v>13</v>
      </c>
      <c r="C7" s="2">
        <v>6371000</v>
      </c>
      <c r="D7" t="s">
        <v>14</v>
      </c>
    </row>
    <row r="8" spans="2:7" x14ac:dyDescent="0.25">
      <c r="B8" t="s">
        <v>15</v>
      </c>
      <c r="C8" s="2">
        <v>5.9720000000000003E+24</v>
      </c>
      <c r="D8" t="s">
        <v>3</v>
      </c>
    </row>
    <row r="9" spans="2:7" x14ac:dyDescent="0.25">
      <c r="B9" t="s">
        <v>1</v>
      </c>
      <c r="C9" s="5">
        <v>7.5</v>
      </c>
      <c r="D9" t="s">
        <v>4</v>
      </c>
    </row>
    <row r="10" spans="2:7" x14ac:dyDescent="0.25">
      <c r="B10" t="s">
        <v>2</v>
      </c>
      <c r="C10" s="5">
        <v>4800</v>
      </c>
      <c r="D10" t="s">
        <v>3</v>
      </c>
    </row>
    <row r="11" spans="2:7" x14ac:dyDescent="0.25">
      <c r="B11" t="s">
        <v>29</v>
      </c>
      <c r="C11" s="5">
        <v>1000</v>
      </c>
      <c r="D11" t="s">
        <v>3</v>
      </c>
    </row>
    <row r="12" spans="2:7" x14ac:dyDescent="0.25">
      <c r="B12" t="s">
        <v>7</v>
      </c>
      <c r="C12" s="5">
        <v>8000</v>
      </c>
      <c r="D12" t="s">
        <v>8</v>
      </c>
    </row>
    <row r="13" spans="2:7" x14ac:dyDescent="0.25">
      <c r="B13" t="s">
        <v>9</v>
      </c>
      <c r="C13" s="5">
        <v>0</v>
      </c>
      <c r="D13" t="s">
        <v>8</v>
      </c>
    </row>
    <row r="14" spans="2:7" x14ac:dyDescent="0.25">
      <c r="B14" t="s">
        <v>10</v>
      </c>
      <c r="C14" s="5">
        <v>0</v>
      </c>
      <c r="D14" t="s">
        <v>8</v>
      </c>
    </row>
    <row r="15" spans="2:7" x14ac:dyDescent="0.25">
      <c r="B15" t="s">
        <v>11</v>
      </c>
      <c r="C15" s="5">
        <v>0</v>
      </c>
      <c r="D15" t="s">
        <v>12</v>
      </c>
    </row>
    <row r="16" spans="2:7" x14ac:dyDescent="0.25">
      <c r="B16" t="s">
        <v>17</v>
      </c>
      <c r="C16" s="5">
        <v>1</v>
      </c>
      <c r="D16" t="s">
        <v>12</v>
      </c>
    </row>
    <row r="18" spans="3:14" x14ac:dyDescent="0.25">
      <c r="C18" s="4" t="s">
        <v>16</v>
      </c>
      <c r="D18" s="4" t="s">
        <v>27</v>
      </c>
      <c r="E18" s="4" t="s">
        <v>28</v>
      </c>
      <c r="F18" s="4" t="s">
        <v>20</v>
      </c>
      <c r="G18" s="4" t="s">
        <v>26</v>
      </c>
      <c r="H18" s="4" t="s">
        <v>18</v>
      </c>
      <c r="I18" s="4" t="s">
        <v>19</v>
      </c>
      <c r="J18" s="4" t="s">
        <v>21</v>
      </c>
      <c r="K18" s="4" t="s">
        <v>22</v>
      </c>
      <c r="L18" s="4" t="s">
        <v>23</v>
      </c>
      <c r="M18" s="4" t="s">
        <v>24</v>
      </c>
      <c r="N18" s="4" t="s">
        <v>25</v>
      </c>
    </row>
    <row r="20" spans="3:14" x14ac:dyDescent="0.25">
      <c r="C20" s="1">
        <f>t0</f>
        <v>0</v>
      </c>
      <c r="D20" s="1">
        <f t="shared" ref="D20:D83" si="0">Gravconst*maarde*F20/N20^2</f>
        <v>47105.504579358065</v>
      </c>
      <c r="E20" s="1">
        <f>dmpsec*dt</f>
        <v>7.5</v>
      </c>
      <c r="F20" s="3">
        <f>m0</f>
        <v>4800</v>
      </c>
      <c r="G20" s="1">
        <f t="shared" ref="G20:G83" si="1">E20*vuitlaat</f>
        <v>60000</v>
      </c>
      <c r="H20" s="1">
        <f>G20-D20</f>
        <v>12894.495420641935</v>
      </c>
      <c r="I20" s="1">
        <f>H20/F20</f>
        <v>2.6863532126337364</v>
      </c>
      <c r="J20" s="1">
        <f t="shared" ref="J20:J83" si="2">I20*dt</f>
        <v>2.6863532126337364</v>
      </c>
      <c r="K20" s="3">
        <f>v0</f>
        <v>0</v>
      </c>
      <c r="L20" s="1">
        <f t="shared" ref="L20:L83" si="3">K20*dt</f>
        <v>0</v>
      </c>
      <c r="M20" s="3">
        <f>h0</f>
        <v>0</v>
      </c>
      <c r="N20" s="1">
        <f t="shared" ref="N20:N83" si="4">raarde+M20</f>
        <v>6371000</v>
      </c>
    </row>
    <row r="21" spans="3:14" x14ac:dyDescent="0.25">
      <c r="C21" s="1">
        <f t="shared" ref="C21:C84" si="5">C20+dt</f>
        <v>1</v>
      </c>
      <c r="D21" s="1">
        <f t="shared" si="0"/>
        <v>47031.862566163793</v>
      </c>
      <c r="E21" s="1">
        <f t="shared" ref="E21:E84" si="6">dmpsec/dt</f>
        <v>7.5</v>
      </c>
      <c r="F21" s="1">
        <f t="shared" ref="F21:F84" si="7">IF(F20-E20&gt;mleeg,F20-E20,mleeg)</f>
        <v>4792.5</v>
      </c>
      <c r="G21" s="1">
        <f t="shared" si="1"/>
        <v>60000</v>
      </c>
      <c r="H21" s="1">
        <f>G21-D21</f>
        <v>12968.137433836207</v>
      </c>
      <c r="I21" s="1">
        <f>H21/F21</f>
        <v>2.705923303878186</v>
      </c>
      <c r="J21" s="1">
        <f t="shared" si="2"/>
        <v>2.705923303878186</v>
      </c>
      <c r="K21" s="1">
        <f>K20+J20</f>
        <v>2.6863532126337364</v>
      </c>
      <c r="L21" s="1">
        <f t="shared" si="3"/>
        <v>2.6863532126337364</v>
      </c>
      <c r="M21" s="1">
        <f>M20+L21</f>
        <v>2.6863532126337364</v>
      </c>
      <c r="N21" s="1">
        <f t="shared" si="4"/>
        <v>6371002.6863532122</v>
      </c>
    </row>
    <row r="22" spans="3:14" x14ac:dyDescent="0.25">
      <c r="C22" s="1">
        <f t="shared" si="5"/>
        <v>2</v>
      </c>
      <c r="D22" s="1">
        <f t="shared" si="0"/>
        <v>46958.180788551857</v>
      </c>
      <c r="E22" s="1">
        <f t="shared" si="6"/>
        <v>7.5</v>
      </c>
      <c r="F22" s="1">
        <f t="shared" si="7"/>
        <v>4785</v>
      </c>
      <c r="G22" s="1">
        <f t="shared" si="1"/>
        <v>60000</v>
      </c>
      <c r="H22" s="1">
        <f t="shared" ref="H22:H85" si="8">G22-D22</f>
        <v>13041.819211448143</v>
      </c>
      <c r="I22" s="1">
        <f t="shared" ref="I22:I85" si="9">H22/F22</f>
        <v>2.7255630535941782</v>
      </c>
      <c r="J22" s="1">
        <f t="shared" si="2"/>
        <v>2.7255630535941782</v>
      </c>
      <c r="K22" s="1">
        <f t="shared" ref="K22:K85" si="10">K21+J21</f>
        <v>5.392276516511922</v>
      </c>
      <c r="L22" s="1">
        <f t="shared" si="3"/>
        <v>5.392276516511922</v>
      </c>
      <c r="M22" s="1">
        <f t="shared" ref="M22:M85" si="11">M21+L22</f>
        <v>8.0786297291456588</v>
      </c>
      <c r="N22" s="1">
        <f t="shared" si="4"/>
        <v>6371008.0786297293</v>
      </c>
    </row>
    <row r="23" spans="3:14" x14ac:dyDescent="0.25">
      <c r="C23" s="1">
        <f t="shared" si="5"/>
        <v>3</v>
      </c>
      <c r="D23" s="1">
        <f t="shared" si="0"/>
        <v>46884.459145330635</v>
      </c>
      <c r="E23" s="1">
        <f t="shared" si="6"/>
        <v>7.5</v>
      </c>
      <c r="F23" s="1">
        <f t="shared" si="7"/>
        <v>4777.5</v>
      </c>
      <c r="G23" s="1">
        <f t="shared" si="1"/>
        <v>60000</v>
      </c>
      <c r="H23" s="1">
        <f t="shared" si="8"/>
        <v>13115.540854669365</v>
      </c>
      <c r="I23" s="1">
        <f t="shared" si="9"/>
        <v>2.7452728110244617</v>
      </c>
      <c r="J23" s="1">
        <f t="shared" si="2"/>
        <v>2.7452728110244617</v>
      </c>
      <c r="K23" s="1">
        <f t="shared" si="10"/>
        <v>8.1178395701060992</v>
      </c>
      <c r="L23" s="1">
        <f t="shared" si="3"/>
        <v>8.1178395701060992</v>
      </c>
      <c r="M23" s="1">
        <f t="shared" si="11"/>
        <v>16.19646929925176</v>
      </c>
      <c r="N23" s="1">
        <f t="shared" si="4"/>
        <v>6371016.1964692995</v>
      </c>
    </row>
    <row r="24" spans="3:14" x14ac:dyDescent="0.25">
      <c r="C24" s="1">
        <f t="shared" si="5"/>
        <v>4</v>
      </c>
      <c r="D24" s="1">
        <f t="shared" si="0"/>
        <v>46810.697536250824</v>
      </c>
      <c r="E24" s="1">
        <f t="shared" si="6"/>
        <v>7.5</v>
      </c>
      <c r="F24" s="1">
        <f t="shared" si="7"/>
        <v>4770</v>
      </c>
      <c r="G24" s="1">
        <f t="shared" si="1"/>
        <v>60000</v>
      </c>
      <c r="H24" s="1">
        <f t="shared" si="8"/>
        <v>13189.302463749176</v>
      </c>
      <c r="I24" s="1">
        <f t="shared" si="9"/>
        <v>2.7650529274107289</v>
      </c>
      <c r="J24" s="1">
        <f t="shared" si="2"/>
        <v>2.7650529274107289</v>
      </c>
      <c r="K24" s="1">
        <f t="shared" si="10"/>
        <v>10.863112381130561</v>
      </c>
      <c r="L24" s="1">
        <f t="shared" si="3"/>
        <v>10.863112381130561</v>
      </c>
      <c r="M24" s="1">
        <f t="shared" si="11"/>
        <v>27.059581680382323</v>
      </c>
      <c r="N24" s="1">
        <f t="shared" si="4"/>
        <v>6371027.0595816802</v>
      </c>
    </row>
    <row r="25" spans="3:14" x14ac:dyDescent="0.25">
      <c r="C25" s="1">
        <f t="shared" si="5"/>
        <v>5</v>
      </c>
      <c r="D25" s="1">
        <f t="shared" si="0"/>
        <v>46736.895862010882</v>
      </c>
      <c r="E25" s="1">
        <f t="shared" si="6"/>
        <v>7.5</v>
      </c>
      <c r="F25" s="1">
        <f t="shared" si="7"/>
        <v>4762.5</v>
      </c>
      <c r="G25" s="1">
        <f t="shared" si="1"/>
        <v>60000</v>
      </c>
      <c r="H25" s="1">
        <f t="shared" si="8"/>
        <v>13263.104137989118</v>
      </c>
      <c r="I25" s="1">
        <f t="shared" si="9"/>
        <v>2.7849037560082137</v>
      </c>
      <c r="J25" s="1">
        <f t="shared" si="2"/>
        <v>2.7849037560082137</v>
      </c>
      <c r="K25" s="1">
        <f t="shared" si="10"/>
        <v>13.628165308541289</v>
      </c>
      <c r="L25" s="1">
        <f t="shared" si="3"/>
        <v>13.628165308541289</v>
      </c>
      <c r="M25" s="1">
        <f t="shared" si="11"/>
        <v>40.687746988923614</v>
      </c>
      <c r="N25" s="1">
        <f t="shared" si="4"/>
        <v>6371040.6877469886</v>
      </c>
    </row>
    <row r="26" spans="3:14" x14ac:dyDescent="0.25">
      <c r="C26" s="1">
        <f t="shared" si="5"/>
        <v>6</v>
      </c>
      <c r="D26" s="1">
        <f t="shared" si="0"/>
        <v>46663.054024262558</v>
      </c>
      <c r="E26" s="1">
        <f t="shared" si="6"/>
        <v>7.5</v>
      </c>
      <c r="F26" s="1">
        <f t="shared" si="7"/>
        <v>4755</v>
      </c>
      <c r="G26" s="1">
        <f t="shared" si="1"/>
        <v>60000</v>
      </c>
      <c r="H26" s="1">
        <f t="shared" si="8"/>
        <v>13336.945975737442</v>
      </c>
      <c r="I26" s="1">
        <f t="shared" si="9"/>
        <v>2.8048256521004085</v>
      </c>
      <c r="J26" s="1">
        <f t="shared" si="2"/>
        <v>2.8048256521004085</v>
      </c>
      <c r="K26" s="1">
        <f t="shared" si="10"/>
        <v>16.413069064549504</v>
      </c>
      <c r="L26" s="1">
        <f t="shared" si="3"/>
        <v>16.413069064549504</v>
      </c>
      <c r="M26" s="1">
        <f t="shared" si="11"/>
        <v>57.100816053473118</v>
      </c>
      <c r="N26" s="1">
        <f t="shared" si="4"/>
        <v>6371057.1008160533</v>
      </c>
    </row>
    <row r="27" spans="3:14" x14ac:dyDescent="0.25">
      <c r="C27" s="1">
        <f t="shared" si="5"/>
        <v>7</v>
      </c>
      <c r="D27" s="1">
        <f t="shared" si="0"/>
        <v>46589.171925616291</v>
      </c>
      <c r="E27" s="1">
        <f t="shared" si="6"/>
        <v>7.5</v>
      </c>
      <c r="F27" s="1">
        <f t="shared" si="7"/>
        <v>4747.5</v>
      </c>
      <c r="G27" s="1">
        <f t="shared" si="1"/>
        <v>60000</v>
      </c>
      <c r="H27" s="1">
        <f t="shared" si="8"/>
        <v>13410.828074383709</v>
      </c>
      <c r="I27" s="1">
        <f t="shared" si="9"/>
        <v>2.8248189730139464</v>
      </c>
      <c r="J27" s="1">
        <f t="shared" si="2"/>
        <v>2.8248189730139464</v>
      </c>
      <c r="K27" s="1">
        <f t="shared" si="10"/>
        <v>19.217894716649912</v>
      </c>
      <c r="L27" s="1">
        <f t="shared" si="3"/>
        <v>19.217894716649912</v>
      </c>
      <c r="M27" s="1">
        <f t="shared" si="11"/>
        <v>76.318710770123033</v>
      </c>
      <c r="N27" s="1">
        <f t="shared" si="4"/>
        <v>6371076.3187107705</v>
      </c>
    </row>
    <row r="28" spans="3:14" x14ac:dyDescent="0.25">
      <c r="C28" s="1">
        <f t="shared" si="5"/>
        <v>8</v>
      </c>
      <c r="D28" s="1">
        <f t="shared" si="0"/>
        <v>46515.24946964682</v>
      </c>
      <c r="E28" s="1">
        <f t="shared" si="6"/>
        <v>7.5</v>
      </c>
      <c r="F28" s="1">
        <f t="shared" si="7"/>
        <v>4740</v>
      </c>
      <c r="G28" s="1">
        <f t="shared" si="1"/>
        <v>60000</v>
      </c>
      <c r="H28" s="1">
        <f t="shared" si="8"/>
        <v>13484.75053035318</v>
      </c>
      <c r="I28" s="1">
        <f t="shared" si="9"/>
        <v>2.8448840781335822</v>
      </c>
      <c r="J28" s="1">
        <f t="shared" si="2"/>
        <v>2.8448840781335822</v>
      </c>
      <c r="K28" s="1">
        <f t="shared" si="10"/>
        <v>22.042713689663859</v>
      </c>
      <c r="L28" s="1">
        <f t="shared" si="3"/>
        <v>22.042713689663859</v>
      </c>
      <c r="M28" s="1">
        <f t="shared" si="11"/>
        <v>98.361424459786889</v>
      </c>
      <c r="N28" s="1">
        <f t="shared" si="4"/>
        <v>6371098.3614244601</v>
      </c>
    </row>
    <row r="29" spans="3:14" x14ac:dyDescent="0.25">
      <c r="C29" s="1">
        <f t="shared" si="5"/>
        <v>9</v>
      </c>
      <c r="D29" s="1">
        <f t="shared" si="0"/>
        <v>46441.286560898676</v>
      </c>
      <c r="E29" s="1">
        <f t="shared" si="6"/>
        <v>7.5</v>
      </c>
      <c r="F29" s="1">
        <f t="shared" si="7"/>
        <v>4732.5</v>
      </c>
      <c r="G29" s="1">
        <f t="shared" si="1"/>
        <v>60000</v>
      </c>
      <c r="H29" s="1">
        <f t="shared" si="8"/>
        <v>13558.713439101324</v>
      </c>
      <c r="I29" s="1">
        <f t="shared" si="9"/>
        <v>2.8650213289173427</v>
      </c>
      <c r="J29" s="1">
        <f t="shared" si="2"/>
        <v>2.8650213289173427</v>
      </c>
      <c r="K29" s="1">
        <f t="shared" si="10"/>
        <v>24.887597767797441</v>
      </c>
      <c r="L29" s="1">
        <f t="shared" si="3"/>
        <v>24.887597767797441</v>
      </c>
      <c r="M29" s="1">
        <f t="shared" si="11"/>
        <v>123.24902222758433</v>
      </c>
      <c r="N29" s="1">
        <f t="shared" si="4"/>
        <v>6371123.2490222277</v>
      </c>
    </row>
    <row r="30" spans="3:14" x14ac:dyDescent="0.25">
      <c r="C30" s="1">
        <f t="shared" si="5"/>
        <v>10</v>
      </c>
      <c r="D30" s="1">
        <f t="shared" si="0"/>
        <v>46367.28310489178</v>
      </c>
      <c r="E30" s="1">
        <f t="shared" si="6"/>
        <v>7.5</v>
      </c>
      <c r="F30" s="1">
        <f t="shared" si="7"/>
        <v>4725</v>
      </c>
      <c r="G30" s="1">
        <f t="shared" si="1"/>
        <v>60000</v>
      </c>
      <c r="H30" s="1">
        <f t="shared" si="8"/>
        <v>13632.71689510822</v>
      </c>
      <c r="I30" s="1">
        <f t="shared" si="9"/>
        <v>2.8852310889117927</v>
      </c>
      <c r="J30" s="1">
        <f t="shared" si="2"/>
        <v>2.8852310889117927</v>
      </c>
      <c r="K30" s="1">
        <f t="shared" si="10"/>
        <v>27.752619096714785</v>
      </c>
      <c r="L30" s="1">
        <f t="shared" si="3"/>
        <v>27.752619096714785</v>
      </c>
      <c r="M30" s="1">
        <f t="shared" si="11"/>
        <v>151.00164132429913</v>
      </c>
      <c r="N30" s="1">
        <f t="shared" si="4"/>
        <v>6371151.0016413247</v>
      </c>
    </row>
    <row r="31" spans="3:14" x14ac:dyDescent="0.25">
      <c r="C31" s="1">
        <f t="shared" si="5"/>
        <v>11</v>
      </c>
      <c r="D31" s="1">
        <f t="shared" si="0"/>
        <v>46293.239008127079</v>
      </c>
      <c r="E31" s="1">
        <f t="shared" si="6"/>
        <v>7.5</v>
      </c>
      <c r="F31" s="1">
        <f t="shared" si="7"/>
        <v>4717.5</v>
      </c>
      <c r="G31" s="1">
        <f t="shared" si="1"/>
        <v>60000</v>
      </c>
      <c r="H31" s="1">
        <f t="shared" si="8"/>
        <v>13706.760991872921</v>
      </c>
      <c r="I31" s="1">
        <f t="shared" si="9"/>
        <v>2.9055137237674451</v>
      </c>
      <c r="J31" s="1">
        <f t="shared" si="2"/>
        <v>2.9055137237674451</v>
      </c>
      <c r="K31" s="1">
        <f t="shared" si="10"/>
        <v>30.637850185626576</v>
      </c>
      <c r="L31" s="1">
        <f t="shared" si="3"/>
        <v>30.637850185626576</v>
      </c>
      <c r="M31" s="1">
        <f t="shared" si="11"/>
        <v>181.6394915099257</v>
      </c>
      <c r="N31" s="1">
        <f t="shared" si="4"/>
        <v>6371181.6394915096</v>
      </c>
    </row>
    <row r="32" spans="3:14" x14ac:dyDescent="0.25">
      <c r="C32" s="1">
        <f t="shared" si="5"/>
        <v>12</v>
      </c>
      <c r="D32" s="1">
        <f t="shared" si="0"/>
        <v>46219.154178092118</v>
      </c>
      <c r="E32" s="1">
        <f t="shared" si="6"/>
        <v>7.5</v>
      </c>
      <c r="F32" s="1">
        <f t="shared" si="7"/>
        <v>4710</v>
      </c>
      <c r="G32" s="1">
        <f t="shared" si="1"/>
        <v>60000</v>
      </c>
      <c r="H32" s="1">
        <f t="shared" si="8"/>
        <v>13780.845821907882</v>
      </c>
      <c r="I32" s="1">
        <f t="shared" si="9"/>
        <v>2.9258696012543273</v>
      </c>
      <c r="J32" s="1">
        <f t="shared" si="2"/>
        <v>2.9258696012543273</v>
      </c>
      <c r="K32" s="1">
        <f t="shared" si="10"/>
        <v>33.543363909394017</v>
      </c>
      <c r="L32" s="1">
        <f t="shared" si="3"/>
        <v>33.543363909394017</v>
      </c>
      <c r="M32" s="1">
        <f t="shared" si="11"/>
        <v>215.18285541931971</v>
      </c>
      <c r="N32" s="1">
        <f t="shared" si="4"/>
        <v>6371215.1828554189</v>
      </c>
    </row>
    <row r="33" spans="3:14" x14ac:dyDescent="0.25">
      <c r="C33" s="1">
        <f t="shared" si="5"/>
        <v>13</v>
      </c>
      <c r="D33" s="1">
        <f t="shared" si="0"/>
        <v>46145.028523266781</v>
      </c>
      <c r="E33" s="1">
        <f t="shared" si="6"/>
        <v>7.5</v>
      </c>
      <c r="F33" s="1">
        <f t="shared" si="7"/>
        <v>4702.5</v>
      </c>
      <c r="G33" s="1">
        <f t="shared" si="1"/>
        <v>60000</v>
      </c>
      <c r="H33" s="1">
        <f t="shared" si="8"/>
        <v>13854.971476733219</v>
      </c>
      <c r="I33" s="1">
        <f t="shared" si="9"/>
        <v>2.9462990912776648</v>
      </c>
      <c r="J33" s="1">
        <f t="shared" si="2"/>
        <v>2.9462990912776648</v>
      </c>
      <c r="K33" s="1">
        <f t="shared" si="10"/>
        <v>36.469233510648344</v>
      </c>
      <c r="L33" s="1">
        <f t="shared" si="3"/>
        <v>36.469233510648344</v>
      </c>
      <c r="M33" s="1">
        <f t="shared" si="11"/>
        <v>251.65208892996804</v>
      </c>
      <c r="N33" s="1">
        <f t="shared" si="4"/>
        <v>6371251.6520889299</v>
      </c>
    </row>
    <row r="34" spans="3:14" x14ac:dyDescent="0.25">
      <c r="C34" s="1">
        <f t="shared" si="5"/>
        <v>14</v>
      </c>
      <c r="D34" s="1">
        <f t="shared" si="0"/>
        <v>46070.861953128981</v>
      </c>
      <c r="E34" s="1">
        <f t="shared" si="6"/>
        <v>7.5</v>
      </c>
      <c r="F34" s="1">
        <f t="shared" si="7"/>
        <v>4695</v>
      </c>
      <c r="G34" s="1">
        <f t="shared" si="1"/>
        <v>60000</v>
      </c>
      <c r="H34" s="1">
        <f t="shared" si="8"/>
        <v>13929.138046871019</v>
      </c>
      <c r="I34" s="1">
        <f t="shared" si="9"/>
        <v>2.9668025658937207</v>
      </c>
      <c r="J34" s="1">
        <f t="shared" si="2"/>
        <v>2.9668025658937207</v>
      </c>
      <c r="K34" s="1">
        <f t="shared" si="10"/>
        <v>39.41553260192601</v>
      </c>
      <c r="L34" s="1">
        <f t="shared" si="3"/>
        <v>39.41553260192601</v>
      </c>
      <c r="M34" s="1">
        <f t="shared" si="11"/>
        <v>291.06762153189408</v>
      </c>
      <c r="N34" s="1">
        <f t="shared" si="4"/>
        <v>6371291.0676215319</v>
      </c>
    </row>
    <row r="35" spans="3:14" x14ac:dyDescent="0.25">
      <c r="C35" s="1">
        <f t="shared" si="5"/>
        <v>15</v>
      </c>
      <c r="D35" s="1">
        <f t="shared" si="0"/>
        <v>45996.654378160347</v>
      </c>
      <c r="E35" s="1">
        <f t="shared" si="6"/>
        <v>7.5</v>
      </c>
      <c r="F35" s="1">
        <f t="shared" si="7"/>
        <v>4687.5</v>
      </c>
      <c r="G35" s="1">
        <f t="shared" si="1"/>
        <v>60000</v>
      </c>
      <c r="H35" s="1">
        <f t="shared" si="8"/>
        <v>14003.345621839653</v>
      </c>
      <c r="I35" s="1">
        <f t="shared" si="9"/>
        <v>2.9873803993257928</v>
      </c>
      <c r="J35" s="1">
        <f t="shared" si="2"/>
        <v>2.9873803993257928</v>
      </c>
      <c r="K35" s="1">
        <f t="shared" si="10"/>
        <v>42.382335167819733</v>
      </c>
      <c r="L35" s="1">
        <f t="shared" si="3"/>
        <v>42.382335167819733</v>
      </c>
      <c r="M35" s="1">
        <f t="shared" si="11"/>
        <v>333.44995669971382</v>
      </c>
      <c r="N35" s="1">
        <f t="shared" si="4"/>
        <v>6371333.4499566993</v>
      </c>
    </row>
    <row r="36" spans="3:14" x14ac:dyDescent="0.25">
      <c r="C36" s="1">
        <f t="shared" si="5"/>
        <v>16</v>
      </c>
      <c r="D36" s="1">
        <f t="shared" si="0"/>
        <v>45922.40570985197</v>
      </c>
      <c r="E36" s="1">
        <f t="shared" si="6"/>
        <v>7.5</v>
      </c>
      <c r="F36" s="1">
        <f t="shared" si="7"/>
        <v>4680</v>
      </c>
      <c r="G36" s="1">
        <f t="shared" si="1"/>
        <v>60000</v>
      </c>
      <c r="H36" s="1">
        <f t="shared" si="8"/>
        <v>14077.59429014803</v>
      </c>
      <c r="I36" s="1">
        <f t="shared" si="9"/>
        <v>3.0080329679803484</v>
      </c>
      <c r="J36" s="1">
        <f t="shared" si="2"/>
        <v>3.0080329679803484</v>
      </c>
      <c r="K36" s="1">
        <f t="shared" si="10"/>
        <v>45.369715567145526</v>
      </c>
      <c r="L36" s="1">
        <f t="shared" si="3"/>
        <v>45.369715567145526</v>
      </c>
      <c r="M36" s="1">
        <f t="shared" si="11"/>
        <v>378.81967226685936</v>
      </c>
      <c r="N36" s="1">
        <f t="shared" si="4"/>
        <v>6371378.819672267</v>
      </c>
    </row>
    <row r="37" spans="3:14" x14ac:dyDescent="0.25">
      <c r="C37" s="1">
        <f t="shared" si="5"/>
        <v>17</v>
      </c>
      <c r="D37" s="1">
        <f t="shared" si="0"/>
        <v>45848.115860710299</v>
      </c>
      <c r="E37" s="1">
        <f t="shared" si="6"/>
        <v>7.5</v>
      </c>
      <c r="F37" s="1">
        <f t="shared" si="7"/>
        <v>4672.5</v>
      </c>
      <c r="G37" s="1">
        <f t="shared" si="1"/>
        <v>60000</v>
      </c>
      <c r="H37" s="1">
        <f t="shared" si="8"/>
        <v>14151.884139289701</v>
      </c>
      <c r="I37" s="1">
        <f t="shared" si="9"/>
        <v>3.0287606504632856</v>
      </c>
      <c r="J37" s="1">
        <f t="shared" si="2"/>
        <v>3.0287606504632856</v>
      </c>
      <c r="K37" s="1">
        <f t="shared" si="10"/>
        <v>48.377748535125875</v>
      </c>
      <c r="L37" s="1">
        <f t="shared" si="3"/>
        <v>48.377748535125875</v>
      </c>
      <c r="M37" s="1">
        <f t="shared" si="11"/>
        <v>427.19742080198523</v>
      </c>
      <c r="N37" s="1">
        <f t="shared" si="4"/>
        <v>6371427.197420802</v>
      </c>
    </row>
    <row r="38" spans="3:14" x14ac:dyDescent="0.25">
      <c r="C38" s="1">
        <f t="shared" si="5"/>
        <v>18</v>
      </c>
      <c r="D38" s="1">
        <f t="shared" si="0"/>
        <v>45773.784744262819</v>
      </c>
      <c r="E38" s="1">
        <f t="shared" si="6"/>
        <v>7.5</v>
      </c>
      <c r="F38" s="1">
        <f t="shared" si="7"/>
        <v>4665</v>
      </c>
      <c r="G38" s="1">
        <f t="shared" si="1"/>
        <v>60000</v>
      </c>
      <c r="H38" s="1">
        <f t="shared" si="8"/>
        <v>14226.215255737181</v>
      </c>
      <c r="I38" s="1">
        <f t="shared" si="9"/>
        <v>3.0495638275963945</v>
      </c>
      <c r="J38" s="1">
        <f t="shared" si="2"/>
        <v>3.0495638275963945</v>
      </c>
      <c r="K38" s="1">
        <f t="shared" si="10"/>
        <v>51.406509185589158</v>
      </c>
      <c r="L38" s="1">
        <f t="shared" si="3"/>
        <v>51.406509185589158</v>
      </c>
      <c r="M38" s="1">
        <f t="shared" si="11"/>
        <v>478.60392998757436</v>
      </c>
      <c r="N38" s="1">
        <f t="shared" si="4"/>
        <v>6371478.6039299872</v>
      </c>
    </row>
    <row r="39" spans="3:14" x14ac:dyDescent="0.25">
      <c r="C39" s="1">
        <f t="shared" si="5"/>
        <v>19</v>
      </c>
      <c r="D39" s="1">
        <f t="shared" si="0"/>
        <v>45699.412275063987</v>
      </c>
      <c r="E39" s="1">
        <f t="shared" si="6"/>
        <v>7.5</v>
      </c>
      <c r="F39" s="1">
        <f t="shared" si="7"/>
        <v>4657.5</v>
      </c>
      <c r="G39" s="1">
        <f t="shared" si="1"/>
        <v>60000</v>
      </c>
      <c r="H39" s="1">
        <f t="shared" si="8"/>
        <v>14300.587724936013</v>
      </c>
      <c r="I39" s="1">
        <f t="shared" si="9"/>
        <v>3.0704428824339267</v>
      </c>
      <c r="J39" s="1">
        <f t="shared" si="2"/>
        <v>3.0704428824339267</v>
      </c>
      <c r="K39" s="1">
        <f t="shared" si="10"/>
        <v>54.456073013185552</v>
      </c>
      <c r="L39" s="1">
        <f t="shared" si="3"/>
        <v>54.456073013185552</v>
      </c>
      <c r="M39" s="1">
        <f t="shared" si="11"/>
        <v>533.06000300075993</v>
      </c>
      <c r="N39" s="1">
        <f t="shared" si="4"/>
        <v>6371533.0600030003</v>
      </c>
    </row>
    <row r="40" spans="3:14" x14ac:dyDescent="0.25">
      <c r="C40" s="1">
        <f t="shared" si="5"/>
        <v>20</v>
      </c>
      <c r="D40" s="1">
        <f t="shared" si="0"/>
        <v>45624.998368701054</v>
      </c>
      <c r="E40" s="1">
        <f t="shared" si="6"/>
        <v>7.5</v>
      </c>
      <c r="F40" s="1">
        <f t="shared" si="7"/>
        <v>4650</v>
      </c>
      <c r="G40" s="1">
        <f t="shared" si="1"/>
        <v>60000</v>
      </c>
      <c r="H40" s="1">
        <f t="shared" si="8"/>
        <v>14375.001631298946</v>
      </c>
      <c r="I40" s="1">
        <f t="shared" si="9"/>
        <v>3.0913982002793432</v>
      </c>
      <c r="J40" s="1">
        <f t="shared" si="2"/>
        <v>3.0913982002793432</v>
      </c>
      <c r="K40" s="1">
        <f t="shared" si="10"/>
        <v>57.526515895619482</v>
      </c>
      <c r="L40" s="1">
        <f t="shared" si="3"/>
        <v>57.526515895619482</v>
      </c>
      <c r="M40" s="1">
        <f t="shared" si="11"/>
        <v>590.5865188963794</v>
      </c>
      <c r="N40" s="1">
        <f t="shared" si="4"/>
        <v>6371590.5865188967</v>
      </c>
    </row>
    <row r="41" spans="3:14" x14ac:dyDescent="0.25">
      <c r="C41" s="1">
        <f t="shared" si="5"/>
        <v>21</v>
      </c>
      <c r="D41" s="1">
        <f t="shared" si="0"/>
        <v>45550.542941800071</v>
      </c>
      <c r="E41" s="1">
        <f t="shared" si="6"/>
        <v>7.5</v>
      </c>
      <c r="F41" s="1">
        <f t="shared" si="7"/>
        <v>4642.5</v>
      </c>
      <c r="G41" s="1">
        <f t="shared" si="1"/>
        <v>60000</v>
      </c>
      <c r="H41" s="1">
        <f t="shared" si="8"/>
        <v>14449.457058199929</v>
      </c>
      <c r="I41" s="1">
        <f t="shared" si="9"/>
        <v>3.1124301687021925</v>
      </c>
      <c r="J41" s="1">
        <f t="shared" si="2"/>
        <v>3.1124301687021925</v>
      </c>
      <c r="K41" s="1">
        <f t="shared" si="10"/>
        <v>60.617914095898826</v>
      </c>
      <c r="L41" s="1">
        <f t="shared" si="3"/>
        <v>60.617914095898826</v>
      </c>
      <c r="M41" s="1">
        <f t="shared" si="11"/>
        <v>651.20443299227827</v>
      </c>
      <c r="N41" s="1">
        <f t="shared" si="4"/>
        <v>6371651.2044329923</v>
      </c>
    </row>
    <row r="42" spans="3:14" x14ac:dyDescent="0.25">
      <c r="C42" s="1">
        <f t="shared" si="5"/>
        <v>22</v>
      </c>
      <c r="D42" s="1">
        <f t="shared" si="0"/>
        <v>45476.045912031645</v>
      </c>
      <c r="E42" s="1">
        <f t="shared" si="6"/>
        <v>7.5</v>
      </c>
      <c r="F42" s="1">
        <f t="shared" si="7"/>
        <v>4635</v>
      </c>
      <c r="G42" s="1">
        <f t="shared" si="1"/>
        <v>60000</v>
      </c>
      <c r="H42" s="1">
        <f t="shared" si="8"/>
        <v>14523.954087968355</v>
      </c>
      <c r="I42" s="1">
        <f t="shared" si="9"/>
        <v>3.1335391775552006</v>
      </c>
      <c r="J42" s="1">
        <f t="shared" si="2"/>
        <v>3.1335391775552006</v>
      </c>
      <c r="K42" s="1">
        <f t="shared" si="10"/>
        <v>63.730344264601015</v>
      </c>
      <c r="L42" s="1">
        <f t="shared" si="3"/>
        <v>63.730344264601015</v>
      </c>
      <c r="M42" s="1">
        <f t="shared" si="11"/>
        <v>714.93477725687933</v>
      </c>
      <c r="N42" s="1">
        <f t="shared" si="4"/>
        <v>6371714.934777257</v>
      </c>
    </row>
    <row r="43" spans="3:14" x14ac:dyDescent="0.25">
      <c r="C43" s="1">
        <f t="shared" si="5"/>
        <v>23</v>
      </c>
      <c r="D43" s="1">
        <f t="shared" si="0"/>
        <v>45401.507198117084</v>
      </c>
      <c r="E43" s="1">
        <f t="shared" si="6"/>
        <v>7.5</v>
      </c>
      <c r="F43" s="1">
        <f t="shared" si="7"/>
        <v>4627.5</v>
      </c>
      <c r="G43" s="1">
        <f t="shared" si="1"/>
        <v>60000</v>
      </c>
      <c r="H43" s="1">
        <f t="shared" si="8"/>
        <v>14598.492801882916</v>
      </c>
      <c r="I43" s="1">
        <f t="shared" si="9"/>
        <v>3.1547256189914461</v>
      </c>
      <c r="J43" s="1">
        <f t="shared" si="2"/>
        <v>3.1547256189914461</v>
      </c>
      <c r="K43" s="1">
        <f t="shared" si="10"/>
        <v>66.863883442156222</v>
      </c>
      <c r="L43" s="1">
        <f t="shared" si="3"/>
        <v>66.863883442156222</v>
      </c>
      <c r="M43" s="1">
        <f t="shared" si="11"/>
        <v>781.79866069903551</v>
      </c>
      <c r="N43" s="1">
        <f t="shared" si="4"/>
        <v>6371781.7986606993</v>
      </c>
    </row>
    <row r="44" spans="3:14" x14ac:dyDescent="0.25">
      <c r="C44" s="1">
        <f t="shared" si="5"/>
        <v>24</v>
      </c>
      <c r="D44" s="1">
        <f t="shared" si="0"/>
        <v>45326.926719834286</v>
      </c>
      <c r="E44" s="1">
        <f t="shared" si="6"/>
        <v>7.5</v>
      </c>
      <c r="F44" s="1">
        <f t="shared" si="7"/>
        <v>4620</v>
      </c>
      <c r="G44" s="1">
        <f t="shared" si="1"/>
        <v>60000</v>
      </c>
      <c r="H44" s="1">
        <f t="shared" si="8"/>
        <v>14673.073280165714</v>
      </c>
      <c r="I44" s="1">
        <f t="shared" si="9"/>
        <v>3.1759898874817565</v>
      </c>
      <c r="J44" s="1">
        <f t="shared" si="2"/>
        <v>3.1759898874817565</v>
      </c>
      <c r="K44" s="1">
        <f t="shared" si="10"/>
        <v>70.018609061147671</v>
      </c>
      <c r="L44" s="1">
        <f t="shared" si="3"/>
        <v>70.018609061147671</v>
      </c>
      <c r="M44" s="1">
        <f t="shared" si="11"/>
        <v>851.81726976018319</v>
      </c>
      <c r="N44" s="1">
        <f t="shared" si="4"/>
        <v>6371851.8172697602</v>
      </c>
    </row>
    <row r="45" spans="3:14" x14ac:dyDescent="0.25">
      <c r="C45" s="1">
        <f t="shared" si="5"/>
        <v>25</v>
      </c>
      <c r="D45" s="1">
        <f t="shared" si="0"/>
        <v>45252.304398023785</v>
      </c>
      <c r="E45" s="1">
        <f t="shared" si="6"/>
        <v>7.5</v>
      </c>
      <c r="F45" s="1">
        <f t="shared" si="7"/>
        <v>4612.5</v>
      </c>
      <c r="G45" s="1">
        <f t="shared" si="1"/>
        <v>60000</v>
      </c>
      <c r="H45" s="1">
        <f t="shared" si="8"/>
        <v>14747.695601976215</v>
      </c>
      <c r="I45" s="1">
        <f t="shared" si="9"/>
        <v>3.1973323798322415</v>
      </c>
      <c r="J45" s="1">
        <f t="shared" si="2"/>
        <v>3.1973323798322415</v>
      </c>
      <c r="K45" s="1">
        <f t="shared" si="10"/>
        <v>73.194598948629434</v>
      </c>
      <c r="L45" s="1">
        <f t="shared" si="3"/>
        <v>73.194598948629434</v>
      </c>
      <c r="M45" s="1">
        <f t="shared" si="11"/>
        <v>925.01186870881259</v>
      </c>
      <c r="N45" s="1">
        <f t="shared" si="4"/>
        <v>6371925.0118687088</v>
      </c>
    </row>
    <row r="46" spans="3:14" x14ac:dyDescent="0.25">
      <c r="C46" s="1">
        <f t="shared" si="5"/>
        <v>26</v>
      </c>
      <c r="D46" s="1">
        <f t="shared" si="0"/>
        <v>45177.640154594817</v>
      </c>
      <c r="E46" s="1">
        <f t="shared" si="6"/>
        <v>7.5</v>
      </c>
      <c r="F46" s="1">
        <f t="shared" si="7"/>
        <v>4605</v>
      </c>
      <c r="G46" s="1">
        <f t="shared" si="1"/>
        <v>60000</v>
      </c>
      <c r="H46" s="1">
        <f t="shared" si="8"/>
        <v>14822.359845405183</v>
      </c>
      <c r="I46" s="1">
        <f t="shared" si="9"/>
        <v>3.2187534952019941</v>
      </c>
      <c r="J46" s="1">
        <f t="shared" si="2"/>
        <v>3.2187534952019941</v>
      </c>
      <c r="K46" s="1">
        <f t="shared" si="10"/>
        <v>76.391931328461681</v>
      </c>
      <c r="L46" s="1">
        <f t="shared" si="3"/>
        <v>76.391931328461681</v>
      </c>
      <c r="M46" s="1">
        <f t="shared" si="11"/>
        <v>1001.4038000372743</v>
      </c>
      <c r="N46" s="1">
        <f t="shared" si="4"/>
        <v>6372001.4038000377</v>
      </c>
    </row>
    <row r="47" spans="3:14" x14ac:dyDescent="0.25">
      <c r="C47" s="1">
        <f t="shared" si="5"/>
        <v>27</v>
      </c>
      <c r="D47" s="1">
        <f t="shared" si="0"/>
        <v>45102.9339125314</v>
      </c>
      <c r="E47" s="1">
        <f t="shared" si="6"/>
        <v>7.5</v>
      </c>
      <c r="F47" s="1">
        <f t="shared" si="7"/>
        <v>4597.5</v>
      </c>
      <c r="G47" s="1">
        <f t="shared" si="1"/>
        <v>60000</v>
      </c>
      <c r="H47" s="1">
        <f t="shared" si="8"/>
        <v>14897.0660874686</v>
      </c>
      <c r="I47" s="1">
        <f t="shared" si="9"/>
        <v>3.2402536351209572</v>
      </c>
      <c r="J47" s="1">
        <f t="shared" si="2"/>
        <v>3.2402536351209572</v>
      </c>
      <c r="K47" s="1">
        <f t="shared" si="10"/>
        <v>79.610684823663675</v>
      </c>
      <c r="L47" s="1">
        <f t="shared" si="3"/>
        <v>79.610684823663675</v>
      </c>
      <c r="M47" s="1">
        <f t="shared" si="11"/>
        <v>1081.014484860938</v>
      </c>
      <c r="N47" s="1">
        <f t="shared" si="4"/>
        <v>6372081.0144848609</v>
      </c>
    </row>
    <row r="48" spans="3:14" x14ac:dyDescent="0.25">
      <c r="C48" s="1">
        <f t="shared" si="5"/>
        <v>28</v>
      </c>
      <c r="D48" s="1">
        <f t="shared" si="0"/>
        <v>45028.185595898416</v>
      </c>
      <c r="E48" s="1">
        <f t="shared" si="6"/>
        <v>7.5</v>
      </c>
      <c r="F48" s="1">
        <f t="shared" si="7"/>
        <v>4590</v>
      </c>
      <c r="G48" s="1">
        <f t="shared" si="1"/>
        <v>60000</v>
      </c>
      <c r="H48" s="1">
        <f t="shared" si="8"/>
        <v>14971.814404101584</v>
      </c>
      <c r="I48" s="1">
        <f t="shared" si="9"/>
        <v>3.2618332035079702</v>
      </c>
      <c r="J48" s="1">
        <f t="shared" si="2"/>
        <v>3.2618332035079702</v>
      </c>
      <c r="K48" s="1">
        <f t="shared" si="10"/>
        <v>82.850938458784626</v>
      </c>
      <c r="L48" s="1">
        <f t="shared" si="3"/>
        <v>82.850938458784626</v>
      </c>
      <c r="M48" s="1">
        <f t="shared" si="11"/>
        <v>1163.8654233197226</v>
      </c>
      <c r="N48" s="1">
        <f t="shared" si="4"/>
        <v>6372163.8654233199</v>
      </c>
    </row>
    <row r="49" spans="3:14" x14ac:dyDescent="0.25">
      <c r="C49" s="1">
        <f t="shared" si="5"/>
        <v>29</v>
      </c>
      <c r="D49" s="1">
        <f t="shared" si="0"/>
        <v>44953.395129847806</v>
      </c>
      <c r="E49" s="1">
        <f t="shared" si="6"/>
        <v>7.5</v>
      </c>
      <c r="F49" s="1">
        <f t="shared" si="7"/>
        <v>4582.5</v>
      </c>
      <c r="G49" s="1">
        <f t="shared" si="1"/>
        <v>60000</v>
      </c>
      <c r="H49" s="1">
        <f t="shared" si="8"/>
        <v>15046.604870152194</v>
      </c>
      <c r="I49" s="1">
        <f t="shared" si="9"/>
        <v>3.2834926066889678</v>
      </c>
      <c r="J49" s="1">
        <f t="shared" si="2"/>
        <v>3.2834926066889678</v>
      </c>
      <c r="K49" s="1">
        <f t="shared" si="10"/>
        <v>86.112771662292602</v>
      </c>
      <c r="L49" s="1">
        <f t="shared" si="3"/>
        <v>86.112771662292602</v>
      </c>
      <c r="M49" s="1">
        <f t="shared" si="11"/>
        <v>1249.9781949820151</v>
      </c>
      <c r="N49" s="1">
        <f t="shared" si="4"/>
        <v>6372249.9781949818</v>
      </c>
    </row>
    <row r="50" spans="3:14" x14ac:dyDescent="0.25">
      <c r="C50" s="1">
        <f t="shared" si="5"/>
        <v>30</v>
      </c>
      <c r="D50" s="1">
        <f t="shared" si="0"/>
        <v>44878.562440624657</v>
      </c>
      <c r="E50" s="1">
        <f t="shared" si="6"/>
        <v>7.5</v>
      </c>
      <c r="F50" s="1">
        <f t="shared" si="7"/>
        <v>4575</v>
      </c>
      <c r="G50" s="1">
        <f t="shared" si="1"/>
        <v>60000</v>
      </c>
      <c r="H50" s="1">
        <f t="shared" si="8"/>
        <v>15121.437559375343</v>
      </c>
      <c r="I50" s="1">
        <f t="shared" si="9"/>
        <v>3.3052322534153755</v>
      </c>
      <c r="J50" s="1">
        <f t="shared" si="2"/>
        <v>3.3052322534153755</v>
      </c>
      <c r="K50" s="1">
        <f t="shared" si="10"/>
        <v>89.396264268981568</v>
      </c>
      <c r="L50" s="1">
        <f t="shared" si="3"/>
        <v>89.396264268981568</v>
      </c>
      <c r="M50" s="1">
        <f t="shared" si="11"/>
        <v>1339.3744592509968</v>
      </c>
      <c r="N50" s="1">
        <f t="shared" si="4"/>
        <v>6372339.3744592508</v>
      </c>
    </row>
    <row r="51" spans="3:14" x14ac:dyDescent="0.25">
      <c r="C51" s="1">
        <f t="shared" si="5"/>
        <v>31</v>
      </c>
      <c r="D51" s="1">
        <f t="shared" si="0"/>
        <v>44803.687455573505</v>
      </c>
      <c r="E51" s="1">
        <f t="shared" si="6"/>
        <v>7.5</v>
      </c>
      <c r="F51" s="1">
        <f t="shared" si="7"/>
        <v>4567.5</v>
      </c>
      <c r="G51" s="1">
        <f t="shared" si="1"/>
        <v>60000</v>
      </c>
      <c r="H51" s="1">
        <f t="shared" si="8"/>
        <v>15196.312544426495</v>
      </c>
      <c r="I51" s="1">
        <f t="shared" si="9"/>
        <v>3.327052554882648</v>
      </c>
      <c r="J51" s="1">
        <f t="shared" si="2"/>
        <v>3.327052554882648</v>
      </c>
      <c r="K51" s="1">
        <f t="shared" si="10"/>
        <v>92.701496522396937</v>
      </c>
      <c r="L51" s="1">
        <f t="shared" si="3"/>
        <v>92.701496522396937</v>
      </c>
      <c r="M51" s="1">
        <f t="shared" si="11"/>
        <v>1432.0759557733936</v>
      </c>
      <c r="N51" s="1">
        <f t="shared" si="4"/>
        <v>6372432.0759557737</v>
      </c>
    </row>
    <row r="52" spans="3:14" x14ac:dyDescent="0.25">
      <c r="C52" s="1">
        <f t="shared" si="5"/>
        <v>32</v>
      </c>
      <c r="D52" s="1">
        <f t="shared" si="0"/>
        <v>44728.770103144489</v>
      </c>
      <c r="E52" s="1">
        <f t="shared" si="6"/>
        <v>7.5</v>
      </c>
      <c r="F52" s="1">
        <f t="shared" si="7"/>
        <v>4560</v>
      </c>
      <c r="G52" s="1">
        <f t="shared" si="1"/>
        <v>60000</v>
      </c>
      <c r="H52" s="1">
        <f t="shared" si="8"/>
        <v>15271.229896855511</v>
      </c>
      <c r="I52" s="1">
        <f t="shared" si="9"/>
        <v>3.3489539247490159</v>
      </c>
      <c r="J52" s="1">
        <f t="shared" si="2"/>
        <v>3.3489539247490159</v>
      </c>
      <c r="K52" s="1">
        <f t="shared" si="10"/>
        <v>96.028549077279578</v>
      </c>
      <c r="L52" s="1">
        <f t="shared" si="3"/>
        <v>96.028549077279578</v>
      </c>
      <c r="M52" s="1">
        <f t="shared" si="11"/>
        <v>1528.1045048506733</v>
      </c>
      <c r="N52" s="1">
        <f t="shared" si="4"/>
        <v>6372528.1045048507</v>
      </c>
    </row>
    <row r="53" spans="3:14" x14ac:dyDescent="0.25">
      <c r="C53" s="1">
        <f t="shared" si="5"/>
        <v>33</v>
      </c>
      <c r="D53" s="1">
        <f t="shared" si="0"/>
        <v>44653.81031289963</v>
      </c>
      <c r="E53" s="1">
        <f t="shared" si="6"/>
        <v>7.5</v>
      </c>
      <c r="F53" s="1">
        <f t="shared" si="7"/>
        <v>4552.5</v>
      </c>
      <c r="G53" s="1">
        <f t="shared" si="1"/>
        <v>60000</v>
      </c>
      <c r="H53" s="1">
        <f t="shared" si="8"/>
        <v>15346.18968710037</v>
      </c>
      <c r="I53" s="1">
        <f t="shared" si="9"/>
        <v>3.370936779154392</v>
      </c>
      <c r="J53" s="1">
        <f t="shared" si="2"/>
        <v>3.370936779154392</v>
      </c>
      <c r="K53" s="1">
        <f t="shared" si="10"/>
        <v>99.37750300202859</v>
      </c>
      <c r="L53" s="1">
        <f t="shared" si="3"/>
        <v>99.37750300202859</v>
      </c>
      <c r="M53" s="1">
        <f t="shared" si="11"/>
        <v>1627.4820078527018</v>
      </c>
      <c r="N53" s="1">
        <f t="shared" si="4"/>
        <v>6372627.4820078528</v>
      </c>
    </row>
    <row r="54" spans="3:14" x14ac:dyDescent="0.25">
      <c r="C54" s="1">
        <f t="shared" si="5"/>
        <v>34</v>
      </c>
      <c r="D54" s="1">
        <f t="shared" si="0"/>
        <v>44578.808015519106</v>
      </c>
      <c r="E54" s="1">
        <f t="shared" si="6"/>
        <v>7.5</v>
      </c>
      <c r="F54" s="1">
        <f t="shared" si="7"/>
        <v>4545</v>
      </c>
      <c r="G54" s="1">
        <f t="shared" si="1"/>
        <v>60000</v>
      </c>
      <c r="H54" s="1">
        <f t="shared" si="8"/>
        <v>15421.191984480894</v>
      </c>
      <c r="I54" s="1">
        <f t="shared" si="9"/>
        <v>3.3930015367394706</v>
      </c>
      <c r="J54" s="1">
        <f t="shared" si="2"/>
        <v>3.3930015367394706</v>
      </c>
      <c r="K54" s="1">
        <f t="shared" si="10"/>
        <v>102.74843978118298</v>
      </c>
      <c r="L54" s="1">
        <f t="shared" si="3"/>
        <v>102.74843978118298</v>
      </c>
      <c r="M54" s="1">
        <f t="shared" si="11"/>
        <v>1730.2304476338848</v>
      </c>
      <c r="N54" s="1">
        <f t="shared" si="4"/>
        <v>6372730.2304476341</v>
      </c>
    </row>
    <row r="55" spans="3:14" x14ac:dyDescent="0.25">
      <c r="C55" s="1">
        <f t="shared" si="5"/>
        <v>35</v>
      </c>
      <c r="D55" s="1">
        <f t="shared" si="0"/>
        <v>44503.76314280762</v>
      </c>
      <c r="E55" s="1">
        <f t="shared" si="6"/>
        <v>7.5</v>
      </c>
      <c r="F55" s="1">
        <f t="shared" si="7"/>
        <v>4537.5</v>
      </c>
      <c r="G55" s="1">
        <f t="shared" si="1"/>
        <v>60000</v>
      </c>
      <c r="H55" s="1">
        <f t="shared" si="8"/>
        <v>15496.23685719238</v>
      </c>
      <c r="I55" s="1">
        <f t="shared" si="9"/>
        <v>3.4151486186649871</v>
      </c>
      <c r="J55" s="1">
        <f t="shared" si="2"/>
        <v>3.4151486186649871</v>
      </c>
      <c r="K55" s="1">
        <f t="shared" si="10"/>
        <v>106.14144131792246</v>
      </c>
      <c r="L55" s="1">
        <f t="shared" si="3"/>
        <v>106.14144131792246</v>
      </c>
      <c r="M55" s="1">
        <f t="shared" si="11"/>
        <v>1836.3718889518073</v>
      </c>
      <c r="N55" s="1">
        <f t="shared" si="4"/>
        <v>6372836.3718889514</v>
      </c>
    </row>
    <row r="56" spans="3:14" x14ac:dyDescent="0.25">
      <c r="C56" s="1">
        <f t="shared" si="5"/>
        <v>36</v>
      </c>
      <c r="D56" s="1">
        <f t="shared" si="0"/>
        <v>44428.675627700664</v>
      </c>
      <c r="E56" s="1">
        <f t="shared" si="6"/>
        <v>7.5</v>
      </c>
      <c r="F56" s="1">
        <f t="shared" si="7"/>
        <v>4530</v>
      </c>
      <c r="G56" s="1">
        <f t="shared" si="1"/>
        <v>60000</v>
      </c>
      <c r="H56" s="1">
        <f t="shared" si="8"/>
        <v>15571.324372299336</v>
      </c>
      <c r="I56" s="1">
        <f t="shared" si="9"/>
        <v>3.4373784486312</v>
      </c>
      <c r="J56" s="1">
        <f t="shared" si="2"/>
        <v>3.4373784486312</v>
      </c>
      <c r="K56" s="1">
        <f t="shared" si="10"/>
        <v>109.55658993658744</v>
      </c>
      <c r="L56" s="1">
        <f t="shared" si="3"/>
        <v>109.55658993658744</v>
      </c>
      <c r="M56" s="1">
        <f t="shared" si="11"/>
        <v>1945.9284788883947</v>
      </c>
      <c r="N56" s="1">
        <f t="shared" si="4"/>
        <v>6372945.9284788882</v>
      </c>
    </row>
    <row r="57" spans="3:14" x14ac:dyDescent="0.25">
      <c r="C57" s="1">
        <f t="shared" si="5"/>
        <v>37</v>
      </c>
      <c r="D57" s="1">
        <f t="shared" si="0"/>
        <v>44353.545404270968</v>
      </c>
      <c r="E57" s="1">
        <f t="shared" si="6"/>
        <v>7.5</v>
      </c>
      <c r="F57" s="1">
        <f t="shared" si="7"/>
        <v>4522.5</v>
      </c>
      <c r="G57" s="1">
        <f t="shared" si="1"/>
        <v>60000</v>
      </c>
      <c r="H57" s="1">
        <f t="shared" si="8"/>
        <v>15646.454595729032</v>
      </c>
      <c r="I57" s="1">
        <f t="shared" si="9"/>
        <v>3.4596914528975193</v>
      </c>
      <c r="J57" s="1">
        <f t="shared" si="2"/>
        <v>3.4596914528975193</v>
      </c>
      <c r="K57" s="1">
        <f t="shared" si="10"/>
        <v>112.99396838521864</v>
      </c>
      <c r="L57" s="1">
        <f t="shared" si="3"/>
        <v>112.99396838521864</v>
      </c>
      <c r="M57" s="1">
        <f t="shared" si="11"/>
        <v>2058.9224472736132</v>
      </c>
      <c r="N57" s="1">
        <f t="shared" si="4"/>
        <v>6373058.9224472735</v>
      </c>
    </row>
    <row r="58" spans="3:14" x14ac:dyDescent="0.25">
      <c r="C58" s="1">
        <f t="shared" si="5"/>
        <v>38</v>
      </c>
      <c r="D58" s="1">
        <f t="shared" si="0"/>
        <v>44278.372407734867</v>
      </c>
      <c r="E58" s="1">
        <f t="shared" si="6"/>
        <v>7.5</v>
      </c>
      <c r="F58" s="1">
        <f t="shared" si="7"/>
        <v>4515</v>
      </c>
      <c r="G58" s="1">
        <f t="shared" si="1"/>
        <v>60000</v>
      </c>
      <c r="H58" s="1">
        <f t="shared" si="8"/>
        <v>15721.627592265133</v>
      </c>
      <c r="I58" s="1">
        <f t="shared" si="9"/>
        <v>3.4820880603023552</v>
      </c>
      <c r="J58" s="1">
        <f t="shared" si="2"/>
        <v>3.4820880603023552</v>
      </c>
      <c r="K58" s="1">
        <f t="shared" si="10"/>
        <v>116.45365983811615</v>
      </c>
      <c r="L58" s="1">
        <f t="shared" si="3"/>
        <v>116.45365983811615</v>
      </c>
      <c r="M58" s="1">
        <f t="shared" si="11"/>
        <v>2175.3761071117292</v>
      </c>
      <c r="N58" s="1">
        <f t="shared" si="4"/>
        <v>6373175.3761071116</v>
      </c>
    </row>
    <row r="59" spans="3:14" x14ac:dyDescent="0.25">
      <c r="C59" s="1">
        <f t="shared" si="5"/>
        <v>39</v>
      </c>
      <c r="D59" s="1">
        <f t="shared" si="0"/>
        <v>44203.156574458742</v>
      </c>
      <c r="E59" s="1">
        <f t="shared" si="6"/>
        <v>7.5</v>
      </c>
      <c r="F59" s="1">
        <f t="shared" si="7"/>
        <v>4507.5</v>
      </c>
      <c r="G59" s="1">
        <f t="shared" si="1"/>
        <v>60000</v>
      </c>
      <c r="H59" s="1">
        <f t="shared" si="8"/>
        <v>15796.843425541258</v>
      </c>
      <c r="I59" s="1">
        <f t="shared" si="9"/>
        <v>3.5045687022831409</v>
      </c>
      <c r="J59" s="1">
        <f t="shared" si="2"/>
        <v>3.5045687022831409</v>
      </c>
      <c r="K59" s="1">
        <f t="shared" si="10"/>
        <v>119.93574789841851</v>
      </c>
      <c r="L59" s="1">
        <f t="shared" si="3"/>
        <v>119.93574789841851</v>
      </c>
      <c r="M59" s="1">
        <f t="shared" si="11"/>
        <v>2295.3118550101476</v>
      </c>
      <c r="N59" s="1">
        <f t="shared" si="4"/>
        <v>6373295.3118550098</v>
      </c>
    </row>
    <row r="60" spans="3:14" x14ac:dyDescent="0.25">
      <c r="C60" s="1">
        <f t="shared" si="5"/>
        <v>40</v>
      </c>
      <c r="D60" s="1">
        <f t="shared" si="0"/>
        <v>44127.897841965481</v>
      </c>
      <c r="E60" s="1">
        <f t="shared" si="6"/>
        <v>7.5</v>
      </c>
      <c r="F60" s="1">
        <f t="shared" si="7"/>
        <v>4500</v>
      </c>
      <c r="G60" s="1">
        <f t="shared" si="1"/>
        <v>60000</v>
      </c>
      <c r="H60" s="1">
        <f t="shared" si="8"/>
        <v>15872.102158034519</v>
      </c>
      <c r="I60" s="1">
        <f t="shared" si="9"/>
        <v>3.5271338128965599</v>
      </c>
      <c r="J60" s="1">
        <f t="shared" si="2"/>
        <v>3.5271338128965599</v>
      </c>
      <c r="K60" s="1">
        <f t="shared" si="10"/>
        <v>123.44031660070165</v>
      </c>
      <c r="L60" s="1">
        <f t="shared" si="3"/>
        <v>123.44031660070165</v>
      </c>
      <c r="M60" s="1">
        <f t="shared" si="11"/>
        <v>2418.7521716108495</v>
      </c>
      <c r="N60" s="1">
        <f t="shared" si="4"/>
        <v>6373418.7521716105</v>
      </c>
    </row>
    <row r="61" spans="3:14" x14ac:dyDescent="0.25">
      <c r="C61" s="1">
        <f t="shared" si="5"/>
        <v>41</v>
      </c>
      <c r="D61" s="1">
        <f t="shared" si="0"/>
        <v>44052.59614894096</v>
      </c>
      <c r="E61" s="1">
        <f t="shared" si="6"/>
        <v>7.5</v>
      </c>
      <c r="F61" s="1">
        <f t="shared" si="7"/>
        <v>4492.5</v>
      </c>
      <c r="G61" s="1">
        <f t="shared" si="1"/>
        <v>60000</v>
      </c>
      <c r="H61" s="1">
        <f t="shared" si="8"/>
        <v>15947.40385105904</v>
      </c>
      <c r="I61" s="1">
        <f t="shared" si="9"/>
        <v>3.5497838288389625</v>
      </c>
      <c r="J61" s="1">
        <f t="shared" si="2"/>
        <v>3.5497838288389625</v>
      </c>
      <c r="K61" s="1">
        <f t="shared" si="10"/>
        <v>126.96745041359821</v>
      </c>
      <c r="L61" s="1">
        <f t="shared" si="3"/>
        <v>126.96745041359821</v>
      </c>
      <c r="M61" s="1">
        <f t="shared" si="11"/>
        <v>2545.7196220244477</v>
      </c>
      <c r="N61" s="1">
        <f t="shared" si="4"/>
        <v>6373545.7196220243</v>
      </c>
    </row>
    <row r="62" spans="3:14" x14ac:dyDescent="0.25">
      <c r="C62" s="1">
        <f t="shared" si="5"/>
        <v>42</v>
      </c>
      <c r="D62" s="1">
        <f t="shared" si="0"/>
        <v>43977.251435240592</v>
      </c>
      <c r="E62" s="1">
        <f t="shared" si="6"/>
        <v>7.5</v>
      </c>
      <c r="F62" s="1">
        <f t="shared" si="7"/>
        <v>4485</v>
      </c>
      <c r="G62" s="1">
        <f t="shared" si="1"/>
        <v>60000</v>
      </c>
      <c r="H62" s="1">
        <f t="shared" si="8"/>
        <v>16022.748564759408</v>
      </c>
      <c r="I62" s="1">
        <f t="shared" si="9"/>
        <v>3.5725191894669805</v>
      </c>
      <c r="J62" s="1">
        <f t="shared" si="2"/>
        <v>3.5725191894669805</v>
      </c>
      <c r="K62" s="1">
        <f t="shared" si="10"/>
        <v>130.51723424243718</v>
      </c>
      <c r="L62" s="1">
        <f t="shared" si="3"/>
        <v>130.51723424243718</v>
      </c>
      <c r="M62" s="1">
        <f t="shared" si="11"/>
        <v>2676.2368562668848</v>
      </c>
      <c r="N62" s="1">
        <f t="shared" si="4"/>
        <v>6373676.2368562669</v>
      </c>
    </row>
    <row r="63" spans="3:14" x14ac:dyDescent="0.25">
      <c r="C63" s="1">
        <f t="shared" si="5"/>
        <v>43</v>
      </c>
      <c r="D63" s="1">
        <f t="shared" si="0"/>
        <v>43901.863641895878</v>
      </c>
      <c r="E63" s="1">
        <f t="shared" si="6"/>
        <v>7.5</v>
      </c>
      <c r="F63" s="1">
        <f t="shared" si="7"/>
        <v>4477.5</v>
      </c>
      <c r="G63" s="1">
        <f t="shared" si="1"/>
        <v>60000</v>
      </c>
      <c r="H63" s="1">
        <f t="shared" si="8"/>
        <v>16098.136358104122</v>
      </c>
      <c r="I63" s="1">
        <f t="shared" si="9"/>
        <v>3.595340336818341</v>
      </c>
      <c r="J63" s="1">
        <f t="shared" si="2"/>
        <v>3.595340336818341</v>
      </c>
      <c r="K63" s="1">
        <f t="shared" si="10"/>
        <v>134.08975343190417</v>
      </c>
      <c r="L63" s="1">
        <f t="shared" si="3"/>
        <v>134.08975343190417</v>
      </c>
      <c r="M63" s="1">
        <f t="shared" si="11"/>
        <v>2810.3266096987891</v>
      </c>
      <c r="N63" s="1">
        <f t="shared" si="4"/>
        <v>6373810.3266096991</v>
      </c>
    </row>
    <row r="64" spans="3:14" x14ac:dyDescent="0.25">
      <c r="C64" s="1">
        <f t="shared" si="5"/>
        <v>44</v>
      </c>
      <c r="D64" s="1">
        <f t="shared" si="0"/>
        <v>43826.432711120928</v>
      </c>
      <c r="E64" s="1">
        <f t="shared" si="6"/>
        <v>7.5</v>
      </c>
      <c r="F64" s="1">
        <f t="shared" si="7"/>
        <v>4470</v>
      </c>
      <c r="G64" s="1">
        <f t="shared" si="1"/>
        <v>60000</v>
      </c>
      <c r="H64" s="1">
        <f t="shared" si="8"/>
        <v>16173.567288879072</v>
      </c>
      <c r="I64" s="1">
        <f t="shared" si="9"/>
        <v>3.618247715632902</v>
      </c>
      <c r="J64" s="1">
        <f t="shared" si="2"/>
        <v>3.618247715632902</v>
      </c>
      <c r="K64" s="1">
        <f t="shared" si="10"/>
        <v>137.68509376872251</v>
      </c>
      <c r="L64" s="1">
        <f t="shared" si="3"/>
        <v>137.68509376872251</v>
      </c>
      <c r="M64" s="1">
        <f t="shared" si="11"/>
        <v>2948.0117034675118</v>
      </c>
      <c r="N64" s="1">
        <f t="shared" si="4"/>
        <v>6373948.0117034679</v>
      </c>
    </row>
    <row r="65" spans="3:14" x14ac:dyDescent="0.25">
      <c r="C65" s="1">
        <f t="shared" si="5"/>
        <v>45</v>
      </c>
      <c r="D65" s="1">
        <f t="shared" si="0"/>
        <v>43750.958586319161</v>
      </c>
      <c r="E65" s="1">
        <f t="shared" si="6"/>
        <v>7.5</v>
      </c>
      <c r="F65" s="1">
        <f t="shared" si="7"/>
        <v>4462.5</v>
      </c>
      <c r="G65" s="1">
        <f t="shared" si="1"/>
        <v>60000</v>
      </c>
      <c r="H65" s="1">
        <f t="shared" si="8"/>
        <v>16249.041413680839</v>
      </c>
      <c r="I65" s="1">
        <f t="shared" si="9"/>
        <v>3.6412417733738578</v>
      </c>
      <c r="J65" s="1">
        <f t="shared" si="2"/>
        <v>3.6412417733738578</v>
      </c>
      <c r="K65" s="1">
        <f t="shared" si="10"/>
        <v>141.3033414843554</v>
      </c>
      <c r="L65" s="1">
        <f t="shared" si="3"/>
        <v>141.3033414843554</v>
      </c>
      <c r="M65" s="1">
        <f t="shared" si="11"/>
        <v>3089.3150449518671</v>
      </c>
      <c r="N65" s="1">
        <f t="shared" si="4"/>
        <v>6374089.3150449516</v>
      </c>
    </row>
    <row r="66" spans="3:14" x14ac:dyDescent="0.25">
      <c r="C66" s="1">
        <f t="shared" si="5"/>
        <v>46</v>
      </c>
      <c r="D66" s="1">
        <f t="shared" si="0"/>
        <v>43675.441212089827</v>
      </c>
      <c r="E66" s="1">
        <f t="shared" si="6"/>
        <v>7.5</v>
      </c>
      <c r="F66" s="1">
        <f t="shared" si="7"/>
        <v>4455</v>
      </c>
      <c r="G66" s="1">
        <f t="shared" si="1"/>
        <v>60000</v>
      </c>
      <c r="H66" s="1">
        <f t="shared" si="8"/>
        <v>16324.558787910173</v>
      </c>
      <c r="I66" s="1">
        <f t="shared" si="9"/>
        <v>3.6643229602491969</v>
      </c>
      <c r="J66" s="1">
        <f t="shared" si="2"/>
        <v>3.6643229602491969</v>
      </c>
      <c r="K66" s="1">
        <f t="shared" si="10"/>
        <v>144.94458325772925</v>
      </c>
      <c r="L66" s="1">
        <f t="shared" si="3"/>
        <v>144.94458325772925</v>
      </c>
      <c r="M66" s="1">
        <f t="shared" si="11"/>
        <v>3234.2596282095965</v>
      </c>
      <c r="N66" s="1">
        <f t="shared" si="4"/>
        <v>6374234.2596282093</v>
      </c>
    </row>
    <row r="67" spans="3:14" x14ac:dyDescent="0.25">
      <c r="C67" s="1">
        <f t="shared" si="5"/>
        <v>47</v>
      </c>
      <c r="D67" s="1">
        <f t="shared" si="0"/>
        <v>43599.880534234784</v>
      </c>
      <c r="E67" s="1">
        <f t="shared" si="6"/>
        <v>7.5</v>
      </c>
      <c r="F67" s="1">
        <f t="shared" si="7"/>
        <v>4447.5</v>
      </c>
      <c r="G67" s="1">
        <f t="shared" si="1"/>
        <v>60000</v>
      </c>
      <c r="H67" s="1">
        <f t="shared" si="8"/>
        <v>16400.119465765216</v>
      </c>
      <c r="I67" s="1">
        <f t="shared" si="9"/>
        <v>3.6874917292333258</v>
      </c>
      <c r="J67" s="1">
        <f t="shared" si="2"/>
        <v>3.6874917292333258</v>
      </c>
      <c r="K67" s="1">
        <f t="shared" si="10"/>
        <v>148.60890621797844</v>
      </c>
      <c r="L67" s="1">
        <f t="shared" si="3"/>
        <v>148.60890621797844</v>
      </c>
      <c r="M67" s="1">
        <f t="shared" si="11"/>
        <v>3382.868534427575</v>
      </c>
      <c r="N67" s="1">
        <f t="shared" si="4"/>
        <v>6374382.8685344271</v>
      </c>
    </row>
    <row r="68" spans="3:14" x14ac:dyDescent="0.25">
      <c r="C68" s="1">
        <f t="shared" si="5"/>
        <v>48</v>
      </c>
      <c r="D68" s="1">
        <f t="shared" si="0"/>
        <v>43524.276499765125</v>
      </c>
      <c r="E68" s="1">
        <f t="shared" si="6"/>
        <v>7.5</v>
      </c>
      <c r="F68" s="1">
        <f t="shared" si="7"/>
        <v>4440</v>
      </c>
      <c r="G68" s="1">
        <f t="shared" si="1"/>
        <v>60000</v>
      </c>
      <c r="H68" s="1">
        <f t="shared" si="8"/>
        <v>16475.723500234875</v>
      </c>
      <c r="I68" s="1">
        <f t="shared" si="9"/>
        <v>3.7107485360889361</v>
      </c>
      <c r="J68" s="1">
        <f t="shared" si="2"/>
        <v>3.7107485360889361</v>
      </c>
      <c r="K68" s="1">
        <f t="shared" si="10"/>
        <v>152.29639794721177</v>
      </c>
      <c r="L68" s="1">
        <f t="shared" si="3"/>
        <v>152.29639794721177</v>
      </c>
      <c r="M68" s="1">
        <f t="shared" si="11"/>
        <v>3535.164932374787</v>
      </c>
      <c r="N68" s="1">
        <f t="shared" si="4"/>
        <v>6374535.1649323748</v>
      </c>
    </row>
    <row r="69" spans="3:14" x14ac:dyDescent="0.25">
      <c r="C69" s="1">
        <f t="shared" si="5"/>
        <v>49</v>
      </c>
      <c r="D69" s="1">
        <f t="shared" si="0"/>
        <v>43448.629056907936</v>
      </c>
      <c r="E69" s="1">
        <f t="shared" si="6"/>
        <v>7.5</v>
      </c>
      <c r="F69" s="1">
        <f t="shared" si="7"/>
        <v>4432.5</v>
      </c>
      <c r="G69" s="1">
        <f t="shared" si="1"/>
        <v>60000</v>
      </c>
      <c r="H69" s="1">
        <f t="shared" si="8"/>
        <v>16551.370943092064</v>
      </c>
      <c r="I69" s="1">
        <f t="shared" si="9"/>
        <v>3.7340938393890726</v>
      </c>
      <c r="J69" s="1">
        <f t="shared" si="2"/>
        <v>3.7340938393890726</v>
      </c>
      <c r="K69" s="1">
        <f t="shared" si="10"/>
        <v>156.00714648330072</v>
      </c>
      <c r="L69" s="1">
        <f t="shared" si="3"/>
        <v>156.00714648330072</v>
      </c>
      <c r="M69" s="1">
        <f t="shared" si="11"/>
        <v>3691.1720788580878</v>
      </c>
      <c r="N69" s="1">
        <f t="shared" si="4"/>
        <v>6374691.1720788581</v>
      </c>
    </row>
    <row r="70" spans="3:14" x14ac:dyDescent="0.25">
      <c r="C70" s="1">
        <f t="shared" si="5"/>
        <v>50</v>
      </c>
      <c r="D70" s="1">
        <f t="shared" si="0"/>
        <v>43372.938155113021</v>
      </c>
      <c r="E70" s="1">
        <f t="shared" si="6"/>
        <v>7.5</v>
      </c>
      <c r="F70" s="1">
        <f t="shared" si="7"/>
        <v>4425</v>
      </c>
      <c r="G70" s="1">
        <f t="shared" si="1"/>
        <v>60000</v>
      </c>
      <c r="H70" s="1">
        <f t="shared" si="8"/>
        <v>16627.061844886979</v>
      </c>
      <c r="I70" s="1">
        <f t="shared" si="9"/>
        <v>3.7575281005394303</v>
      </c>
      <c r="J70" s="1">
        <f t="shared" si="2"/>
        <v>3.7575281005394303</v>
      </c>
      <c r="K70" s="1">
        <f t="shared" si="10"/>
        <v>159.74124032268978</v>
      </c>
      <c r="L70" s="1">
        <f t="shared" si="3"/>
        <v>159.74124032268978</v>
      </c>
      <c r="M70" s="1">
        <f t="shared" si="11"/>
        <v>3850.9133191807778</v>
      </c>
      <c r="N70" s="1">
        <f t="shared" si="4"/>
        <v>6374850.9133191807</v>
      </c>
    </row>
    <row r="71" spans="3:14" x14ac:dyDescent="0.25">
      <c r="C71" s="1">
        <f t="shared" si="5"/>
        <v>51</v>
      </c>
      <c r="D71" s="1">
        <f t="shared" si="0"/>
        <v>43297.203745059676</v>
      </c>
      <c r="E71" s="1">
        <f t="shared" si="6"/>
        <v>7.5</v>
      </c>
      <c r="F71" s="1">
        <f t="shared" si="7"/>
        <v>4417.5</v>
      </c>
      <c r="G71" s="1">
        <f t="shared" si="1"/>
        <v>60000</v>
      </c>
      <c r="H71" s="1">
        <f t="shared" si="8"/>
        <v>16702.796254940324</v>
      </c>
      <c r="I71" s="1">
        <f t="shared" si="9"/>
        <v>3.7810517838008657</v>
      </c>
      <c r="J71" s="1">
        <f t="shared" si="2"/>
        <v>3.7810517838008657</v>
      </c>
      <c r="K71" s="1">
        <f t="shared" si="10"/>
        <v>163.49876842322919</v>
      </c>
      <c r="L71" s="1">
        <f t="shared" si="3"/>
        <v>163.49876842322919</v>
      </c>
      <c r="M71" s="1">
        <f t="shared" si="11"/>
        <v>4014.412087604007</v>
      </c>
      <c r="N71" s="1">
        <f t="shared" si="4"/>
        <v>6375014.4120876044</v>
      </c>
    </row>
    <row r="72" spans="3:14" x14ac:dyDescent="0.25">
      <c r="C72" s="1">
        <f t="shared" si="5"/>
        <v>52</v>
      </c>
      <c r="D72" s="1">
        <f t="shared" si="0"/>
        <v>43221.425778663564</v>
      </c>
      <c r="E72" s="1">
        <f t="shared" si="6"/>
        <v>7.5</v>
      </c>
      <c r="F72" s="1">
        <f t="shared" si="7"/>
        <v>4410</v>
      </c>
      <c r="G72" s="1">
        <f t="shared" si="1"/>
        <v>60000</v>
      </c>
      <c r="H72" s="1">
        <f t="shared" si="8"/>
        <v>16778.574221336436</v>
      </c>
      <c r="I72" s="1">
        <f t="shared" si="9"/>
        <v>3.8046653563121171</v>
      </c>
      <c r="J72" s="1">
        <f t="shared" si="2"/>
        <v>3.8046653563121171</v>
      </c>
      <c r="K72" s="1">
        <f t="shared" si="10"/>
        <v>167.27982020703007</v>
      </c>
      <c r="L72" s="1">
        <f t="shared" si="3"/>
        <v>167.27982020703007</v>
      </c>
      <c r="M72" s="1">
        <f t="shared" si="11"/>
        <v>4181.6919078110368</v>
      </c>
      <c r="N72" s="1">
        <f t="shared" si="4"/>
        <v>6375181.691907811</v>
      </c>
    </row>
    <row r="73" spans="3:14" x14ac:dyDescent="0.25">
      <c r="C73" s="1">
        <f t="shared" si="5"/>
        <v>53</v>
      </c>
      <c r="D73" s="1">
        <f t="shared" si="0"/>
        <v>43145.604209083453</v>
      </c>
      <c r="E73" s="1">
        <f t="shared" si="6"/>
        <v>7.5</v>
      </c>
      <c r="F73" s="1">
        <f t="shared" si="7"/>
        <v>4402.5</v>
      </c>
      <c r="G73" s="1">
        <f t="shared" si="1"/>
        <v>60000</v>
      </c>
      <c r="H73" s="1">
        <f t="shared" si="8"/>
        <v>16854.395790916547</v>
      </c>
      <c r="I73" s="1">
        <f t="shared" si="9"/>
        <v>3.8283692881127878</v>
      </c>
      <c r="J73" s="1">
        <f t="shared" si="2"/>
        <v>3.8283692881127878</v>
      </c>
      <c r="K73" s="1">
        <f t="shared" si="10"/>
        <v>171.08448556334218</v>
      </c>
      <c r="L73" s="1">
        <f t="shared" si="3"/>
        <v>171.08448556334218</v>
      </c>
      <c r="M73" s="1">
        <f t="shared" si="11"/>
        <v>4352.776393374379</v>
      </c>
      <c r="N73" s="1">
        <f t="shared" si="4"/>
        <v>6375352.7763933744</v>
      </c>
    </row>
    <row r="74" spans="3:14" x14ac:dyDescent="0.25">
      <c r="C74" s="1">
        <f t="shared" si="5"/>
        <v>54</v>
      </c>
      <c r="D74" s="1">
        <f t="shared" si="0"/>
        <v>43069.738990728161</v>
      </c>
      <c r="E74" s="1">
        <f t="shared" si="6"/>
        <v>7.5</v>
      </c>
      <c r="F74" s="1">
        <f t="shared" si="7"/>
        <v>4395</v>
      </c>
      <c r="G74" s="1">
        <f t="shared" si="1"/>
        <v>60000</v>
      </c>
      <c r="H74" s="1">
        <f t="shared" si="8"/>
        <v>16930.261009271839</v>
      </c>
      <c r="I74" s="1">
        <f t="shared" si="9"/>
        <v>3.8521640521665161</v>
      </c>
      <c r="J74" s="1">
        <f t="shared" si="2"/>
        <v>3.8521640521665161</v>
      </c>
      <c r="K74" s="1">
        <f t="shared" si="10"/>
        <v>174.91285485145497</v>
      </c>
      <c r="L74" s="1">
        <f t="shared" si="3"/>
        <v>174.91285485145497</v>
      </c>
      <c r="M74" s="1">
        <f t="shared" si="11"/>
        <v>4527.6892482258336</v>
      </c>
      <c r="N74" s="1">
        <f t="shared" si="4"/>
        <v>6375527.6892482257</v>
      </c>
    </row>
    <row r="75" spans="3:14" x14ac:dyDescent="0.25">
      <c r="C75" s="1">
        <f t="shared" si="5"/>
        <v>55</v>
      </c>
      <c r="D75" s="1">
        <f t="shared" si="0"/>
        <v>42993.830079263411</v>
      </c>
      <c r="E75" s="1">
        <f t="shared" si="6"/>
        <v>7.5</v>
      </c>
      <c r="F75" s="1">
        <f t="shared" si="7"/>
        <v>4387.5</v>
      </c>
      <c r="G75" s="1">
        <f t="shared" si="1"/>
        <v>60000</v>
      </c>
      <c r="H75" s="1">
        <f t="shared" si="8"/>
        <v>17006.169920736589</v>
      </c>
      <c r="I75" s="1">
        <f t="shared" si="9"/>
        <v>3.8760501243844079</v>
      </c>
      <c r="J75" s="1">
        <f t="shared" si="2"/>
        <v>3.8760501243844079</v>
      </c>
      <c r="K75" s="1">
        <f t="shared" si="10"/>
        <v>178.7650189036215</v>
      </c>
      <c r="L75" s="1">
        <f t="shared" si="3"/>
        <v>178.7650189036215</v>
      </c>
      <c r="M75" s="1">
        <f t="shared" si="11"/>
        <v>4706.4542671294548</v>
      </c>
      <c r="N75" s="1">
        <f t="shared" si="4"/>
        <v>6375706.4542671293</v>
      </c>
    </row>
    <row r="76" spans="3:14" x14ac:dyDescent="0.25">
      <c r="C76" s="1">
        <f t="shared" si="5"/>
        <v>56</v>
      </c>
      <c r="D76" s="1">
        <f t="shared" si="0"/>
        <v>42917.877431618763</v>
      </c>
      <c r="E76" s="1">
        <f t="shared" si="6"/>
        <v>7.5</v>
      </c>
      <c r="F76" s="1">
        <f t="shared" si="7"/>
        <v>4380</v>
      </c>
      <c r="G76" s="1">
        <f t="shared" si="1"/>
        <v>60000</v>
      </c>
      <c r="H76" s="1">
        <f t="shared" si="8"/>
        <v>17082.122568381237</v>
      </c>
      <c r="I76" s="1">
        <f t="shared" si="9"/>
        <v>3.9000279836486844</v>
      </c>
      <c r="J76" s="1">
        <f t="shared" si="2"/>
        <v>3.9000279836486844</v>
      </c>
      <c r="K76" s="1">
        <f t="shared" si="10"/>
        <v>182.64106902800592</v>
      </c>
      <c r="L76" s="1">
        <f t="shared" si="3"/>
        <v>182.64106902800592</v>
      </c>
      <c r="M76" s="1">
        <f t="shared" si="11"/>
        <v>4889.0953361574611</v>
      </c>
      <c r="N76" s="1">
        <f t="shared" si="4"/>
        <v>6375889.0953361578</v>
      </c>
    </row>
    <row r="77" spans="3:14" x14ac:dyDescent="0.25">
      <c r="C77" s="1">
        <f t="shared" si="5"/>
        <v>57</v>
      </c>
      <c r="D77" s="1">
        <f t="shared" si="0"/>
        <v>42841.88100599459</v>
      </c>
      <c r="E77" s="1">
        <f t="shared" si="6"/>
        <v>7.5</v>
      </c>
      <c r="F77" s="1">
        <f t="shared" si="7"/>
        <v>4372.5</v>
      </c>
      <c r="G77" s="1">
        <f t="shared" si="1"/>
        <v>60000</v>
      </c>
      <c r="H77" s="1">
        <f t="shared" si="8"/>
        <v>17158.11899400541</v>
      </c>
      <c r="I77" s="1">
        <f t="shared" si="9"/>
        <v>3.9240981118365719</v>
      </c>
      <c r="J77" s="1">
        <f t="shared" si="2"/>
        <v>3.9240981118365719</v>
      </c>
      <c r="K77" s="1">
        <f t="shared" si="10"/>
        <v>186.54109701165461</v>
      </c>
      <c r="L77" s="1">
        <f t="shared" si="3"/>
        <v>186.54109701165461</v>
      </c>
      <c r="M77" s="1">
        <f t="shared" si="11"/>
        <v>5075.6364331691157</v>
      </c>
      <c r="N77" s="1">
        <f t="shared" si="4"/>
        <v>6376075.6364331692</v>
      </c>
    </row>
    <row r="78" spans="3:14" x14ac:dyDescent="0.25">
      <c r="C78" s="1">
        <f t="shared" si="5"/>
        <v>58</v>
      </c>
      <c r="D78" s="1">
        <f t="shared" si="0"/>
        <v>42765.840761869003</v>
      </c>
      <c r="E78" s="1">
        <f t="shared" si="6"/>
        <v>7.5</v>
      </c>
      <c r="F78" s="1">
        <f t="shared" si="7"/>
        <v>4365</v>
      </c>
      <c r="G78" s="1">
        <f t="shared" si="1"/>
        <v>60000</v>
      </c>
      <c r="H78" s="1">
        <f t="shared" si="8"/>
        <v>17234.159238130997</v>
      </c>
      <c r="I78" s="1">
        <f t="shared" si="9"/>
        <v>3.9482609938444435</v>
      </c>
      <c r="J78" s="1">
        <f t="shared" si="2"/>
        <v>3.9482609938444435</v>
      </c>
      <c r="K78" s="1">
        <f t="shared" si="10"/>
        <v>190.46519512349118</v>
      </c>
      <c r="L78" s="1">
        <f t="shared" si="3"/>
        <v>190.46519512349118</v>
      </c>
      <c r="M78" s="1">
        <f t="shared" si="11"/>
        <v>5266.1016282926066</v>
      </c>
      <c r="N78" s="1">
        <f t="shared" si="4"/>
        <v>6376266.1016282924</v>
      </c>
    </row>
    <row r="79" spans="3:14" x14ac:dyDescent="0.25">
      <c r="C79" s="1">
        <f t="shared" si="5"/>
        <v>59</v>
      </c>
      <c r="D79" s="1">
        <f t="shared" si="0"/>
        <v>42689.756660004896</v>
      </c>
      <c r="E79" s="1">
        <f t="shared" si="6"/>
        <v>7.5</v>
      </c>
      <c r="F79" s="1">
        <f t="shared" si="7"/>
        <v>4357.5</v>
      </c>
      <c r="G79" s="1">
        <f t="shared" si="1"/>
        <v>60000</v>
      </c>
      <c r="H79" s="1">
        <f t="shared" si="8"/>
        <v>17310.243339995104</v>
      </c>
      <c r="I79" s="1">
        <f t="shared" si="9"/>
        <v>3.972517117612187</v>
      </c>
      <c r="J79" s="1">
        <f t="shared" si="2"/>
        <v>3.972517117612187</v>
      </c>
      <c r="K79" s="1">
        <f t="shared" si="10"/>
        <v>194.41345611733564</v>
      </c>
      <c r="L79" s="1">
        <f t="shared" si="3"/>
        <v>194.41345611733564</v>
      </c>
      <c r="M79" s="1">
        <f t="shared" si="11"/>
        <v>5460.5150844099426</v>
      </c>
      <c r="N79" s="1">
        <f t="shared" si="4"/>
        <v>6376460.5150844101</v>
      </c>
    </row>
    <row r="80" spans="3:14" x14ac:dyDescent="0.25">
      <c r="C80" s="1">
        <f t="shared" si="5"/>
        <v>60</v>
      </c>
      <c r="D80" s="1">
        <f t="shared" si="0"/>
        <v>42613.628662456998</v>
      </c>
      <c r="E80" s="1">
        <f t="shared" si="6"/>
        <v>7.5</v>
      </c>
      <c r="F80" s="1">
        <f t="shared" si="7"/>
        <v>4350</v>
      </c>
      <c r="G80" s="1">
        <f t="shared" si="1"/>
        <v>60000</v>
      </c>
      <c r="H80" s="1">
        <f t="shared" si="8"/>
        <v>17386.371337543002</v>
      </c>
      <c r="I80" s="1">
        <f t="shared" si="9"/>
        <v>3.9968669741478164</v>
      </c>
      <c r="J80" s="1">
        <f t="shared" si="2"/>
        <v>3.9968669741478164</v>
      </c>
      <c r="K80" s="1">
        <f t="shared" si="10"/>
        <v>198.38597323494784</v>
      </c>
      <c r="L80" s="1">
        <f t="shared" si="3"/>
        <v>198.38597323494784</v>
      </c>
      <c r="M80" s="1">
        <f t="shared" si="11"/>
        <v>5658.90105764489</v>
      </c>
      <c r="N80" s="1">
        <f t="shared" si="4"/>
        <v>6376658.9010576447</v>
      </c>
    </row>
    <row r="81" spans="3:14" x14ac:dyDescent="0.25">
      <c r="C81" s="1">
        <f t="shared" si="5"/>
        <v>61</v>
      </c>
      <c r="D81" s="1">
        <f t="shared" si="0"/>
        <v>42537.456732578867</v>
      </c>
      <c r="E81" s="1">
        <f t="shared" si="6"/>
        <v>7.5</v>
      </c>
      <c r="F81" s="1">
        <f t="shared" si="7"/>
        <v>4342.5</v>
      </c>
      <c r="G81" s="1">
        <f t="shared" si="1"/>
        <v>60000</v>
      </c>
      <c r="H81" s="1">
        <f t="shared" si="8"/>
        <v>17462.543267421133</v>
      </c>
      <c r="I81" s="1">
        <f t="shared" si="9"/>
        <v>4.0213110575523627</v>
      </c>
      <c r="J81" s="1">
        <f t="shared" si="2"/>
        <v>4.0213110575523627</v>
      </c>
      <c r="K81" s="1">
        <f t="shared" si="10"/>
        <v>202.38284020909566</v>
      </c>
      <c r="L81" s="1">
        <f t="shared" si="3"/>
        <v>202.38284020909566</v>
      </c>
      <c r="M81" s="1">
        <f t="shared" si="11"/>
        <v>5861.2838978539858</v>
      </c>
      <c r="N81" s="1">
        <f t="shared" si="4"/>
        <v>6376861.2838978544</v>
      </c>
    </row>
    <row r="82" spans="3:14" x14ac:dyDescent="0.25">
      <c r="C82" s="1">
        <f t="shared" si="5"/>
        <v>62</v>
      </c>
      <c r="D82" s="1">
        <f t="shared" si="0"/>
        <v>42461.24083503009</v>
      </c>
      <c r="E82" s="1">
        <f t="shared" si="6"/>
        <v>7.5</v>
      </c>
      <c r="F82" s="1">
        <f t="shared" si="7"/>
        <v>4335</v>
      </c>
      <c r="G82" s="1">
        <f t="shared" si="1"/>
        <v>60000</v>
      </c>
      <c r="H82" s="1">
        <f t="shared" si="8"/>
        <v>17538.75916496991</v>
      </c>
      <c r="I82" s="1">
        <f t="shared" si="9"/>
        <v>4.0458498650449615</v>
      </c>
      <c r="J82" s="1">
        <f t="shared" si="2"/>
        <v>4.0458498650449615</v>
      </c>
      <c r="K82" s="1">
        <f t="shared" si="10"/>
        <v>206.40415126664803</v>
      </c>
      <c r="L82" s="1">
        <f t="shared" si="3"/>
        <v>206.40415126664803</v>
      </c>
      <c r="M82" s="1">
        <f t="shared" si="11"/>
        <v>6067.6880491206339</v>
      </c>
      <c r="N82" s="1">
        <f t="shared" si="4"/>
        <v>6377067.6880491208</v>
      </c>
    </row>
    <row r="83" spans="3:14" x14ac:dyDescent="0.25">
      <c r="C83" s="1">
        <f t="shared" si="5"/>
        <v>63</v>
      </c>
      <c r="D83" s="1">
        <f t="shared" si="0"/>
        <v>42384.980935783278</v>
      </c>
      <c r="E83" s="1">
        <f t="shared" si="6"/>
        <v>7.5</v>
      </c>
      <c r="F83" s="1">
        <f t="shared" si="7"/>
        <v>4327.5</v>
      </c>
      <c r="G83" s="1">
        <f t="shared" si="1"/>
        <v>60000</v>
      </c>
      <c r="H83" s="1">
        <f t="shared" si="8"/>
        <v>17615.019064216722</v>
      </c>
      <c r="I83" s="1">
        <f t="shared" si="9"/>
        <v>4.0704838969882662</v>
      </c>
      <c r="J83" s="1">
        <f t="shared" si="2"/>
        <v>4.0704838969882662</v>
      </c>
      <c r="K83" s="1">
        <f t="shared" si="10"/>
        <v>210.450001131693</v>
      </c>
      <c r="L83" s="1">
        <f t="shared" si="3"/>
        <v>210.450001131693</v>
      </c>
      <c r="M83" s="1">
        <f t="shared" si="11"/>
        <v>6278.138050252327</v>
      </c>
      <c r="N83" s="1">
        <f t="shared" si="4"/>
        <v>6377278.1380502526</v>
      </c>
    </row>
    <row r="84" spans="3:14" x14ac:dyDescent="0.25">
      <c r="C84" s="1">
        <f t="shared" si="5"/>
        <v>64</v>
      </c>
      <c r="D84" s="1">
        <f t="shared" ref="D84:D147" si="12">Gravconst*maarde*F84/N84^2</f>
        <v>42308.677002131306</v>
      </c>
      <c r="E84" s="1">
        <f t="shared" si="6"/>
        <v>7.5</v>
      </c>
      <c r="F84" s="1">
        <f t="shared" si="7"/>
        <v>4320</v>
      </c>
      <c r="G84" s="1">
        <f t="shared" ref="G84:G147" si="13">E84*vuitlaat</f>
        <v>60000</v>
      </c>
      <c r="H84" s="1">
        <f t="shared" si="8"/>
        <v>17691.322997868694</v>
      </c>
      <c r="I84" s="1">
        <f t="shared" si="9"/>
        <v>4.0952136569140496</v>
      </c>
      <c r="J84" s="1">
        <f t="shared" ref="J84:J147" si="14">I84*dt</f>
        <v>4.0952136569140496</v>
      </c>
      <c r="K84" s="1">
        <f t="shared" si="10"/>
        <v>214.52048502868126</v>
      </c>
      <c r="L84" s="1">
        <f t="shared" ref="L84:L147" si="15">K84*dt</f>
        <v>214.52048502868126</v>
      </c>
      <c r="M84" s="1">
        <f t="shared" si="11"/>
        <v>6492.658535281008</v>
      </c>
      <c r="N84" s="1">
        <f t="shared" ref="N84:N147" si="16">raarde+M84</f>
        <v>6377492.6585352812</v>
      </c>
    </row>
    <row r="85" spans="3:14" x14ac:dyDescent="0.25">
      <c r="C85" s="1">
        <f t="shared" ref="C85:C148" si="17">C84+dt</f>
        <v>65</v>
      </c>
      <c r="D85" s="1">
        <f t="shared" si="12"/>
        <v>42232.329002694438</v>
      </c>
      <c r="E85" s="1">
        <f t="shared" ref="E85:E148" si="18">dmpsec/dt</f>
        <v>7.5</v>
      </c>
      <c r="F85" s="1">
        <f t="shared" ref="F85:F148" si="19">IF(F84-E84&gt;mleeg,F84-E84,mleeg)</f>
        <v>4312.5</v>
      </c>
      <c r="G85" s="1">
        <f t="shared" si="13"/>
        <v>60000</v>
      </c>
      <c r="H85" s="1">
        <f t="shared" si="8"/>
        <v>17767.670997305562</v>
      </c>
      <c r="I85" s="1">
        <f t="shared" si="9"/>
        <v>4.1200396515491162</v>
      </c>
      <c r="J85" s="1">
        <f t="shared" si="14"/>
        <v>4.1200396515491162</v>
      </c>
      <c r="K85" s="1">
        <f t="shared" si="10"/>
        <v>218.61569868559531</v>
      </c>
      <c r="L85" s="1">
        <f t="shared" si="15"/>
        <v>218.61569868559531</v>
      </c>
      <c r="M85" s="1">
        <f t="shared" si="11"/>
        <v>6711.2742339666029</v>
      </c>
      <c r="N85" s="1">
        <f t="shared" si="16"/>
        <v>6377711.2742339671</v>
      </c>
    </row>
    <row r="86" spans="3:14" x14ac:dyDescent="0.25">
      <c r="C86" s="1">
        <f t="shared" si="17"/>
        <v>66</v>
      </c>
      <c r="D86" s="1">
        <f t="shared" si="12"/>
        <v>42155.936907427567</v>
      </c>
      <c r="E86" s="1">
        <f t="shared" si="18"/>
        <v>7.5</v>
      </c>
      <c r="F86" s="1">
        <f t="shared" si="19"/>
        <v>4305</v>
      </c>
      <c r="G86" s="1">
        <f t="shared" si="13"/>
        <v>60000</v>
      </c>
      <c r="H86" s="1">
        <f t="shared" ref="H86:H92" si="20">G86-D86</f>
        <v>17844.063092572433</v>
      </c>
      <c r="I86" s="1">
        <f t="shared" ref="I86:I92" si="21">H86/F86</f>
        <v>4.1449623908414477</v>
      </c>
      <c r="J86" s="1">
        <f t="shared" si="14"/>
        <v>4.1449623908414477</v>
      </c>
      <c r="K86" s="1">
        <f t="shared" ref="K86:K92" si="22">K85+J85</f>
        <v>222.73573833714443</v>
      </c>
      <c r="L86" s="1">
        <f t="shared" si="15"/>
        <v>222.73573833714443</v>
      </c>
      <c r="M86" s="1">
        <f t="shared" ref="M86:M92" si="23">M85+L86</f>
        <v>6934.0099723037474</v>
      </c>
      <c r="N86" s="1">
        <f t="shared" si="16"/>
        <v>6377934.0099723041</v>
      </c>
    </row>
    <row r="87" spans="3:14" x14ac:dyDescent="0.25">
      <c r="C87" s="1">
        <f t="shared" si="17"/>
        <v>67</v>
      </c>
      <c r="D87" s="1">
        <f t="shared" si="12"/>
        <v>42079.500687627398</v>
      </c>
      <c r="E87" s="1">
        <f t="shared" si="18"/>
        <v>7.5</v>
      </c>
      <c r="F87" s="1">
        <f t="shared" si="19"/>
        <v>4297.5</v>
      </c>
      <c r="G87" s="1">
        <f t="shared" si="13"/>
        <v>60000</v>
      </c>
      <c r="H87" s="1">
        <f t="shared" si="20"/>
        <v>17920.499312372602</v>
      </c>
      <c r="I87" s="1">
        <f t="shared" si="21"/>
        <v>4.1699823879866438</v>
      </c>
      <c r="J87" s="1">
        <f t="shared" si="14"/>
        <v>4.1699823879866438</v>
      </c>
      <c r="K87" s="1">
        <f t="shared" si="22"/>
        <v>226.88070072798587</v>
      </c>
      <c r="L87" s="1">
        <f t="shared" si="15"/>
        <v>226.88070072798587</v>
      </c>
      <c r="M87" s="1">
        <f t="shared" si="23"/>
        <v>7160.8906730317331</v>
      </c>
      <c r="N87" s="1">
        <f t="shared" si="16"/>
        <v>6378160.890673032</v>
      </c>
    </row>
    <row r="88" spans="3:14" x14ac:dyDescent="0.25">
      <c r="C88" s="1">
        <f t="shared" si="17"/>
        <v>68</v>
      </c>
      <c r="D88" s="1">
        <f t="shared" si="12"/>
        <v>42003.020315939757</v>
      </c>
      <c r="E88" s="1">
        <f t="shared" si="18"/>
        <v>7.5</v>
      </c>
      <c r="F88" s="1">
        <f t="shared" si="19"/>
        <v>4290</v>
      </c>
      <c r="G88" s="1">
        <f t="shared" si="13"/>
        <v>60000</v>
      </c>
      <c r="H88" s="1">
        <f t="shared" si="20"/>
        <v>17996.979684060243</v>
      </c>
      <c r="I88" s="1">
        <f t="shared" si="21"/>
        <v>4.1951001594546025</v>
      </c>
      <c r="J88" s="1">
        <f t="shared" si="14"/>
        <v>4.1951001594546025</v>
      </c>
      <c r="K88" s="1">
        <f t="shared" si="22"/>
        <v>231.0506831159725</v>
      </c>
      <c r="L88" s="1">
        <f t="shared" si="15"/>
        <v>231.0506831159725</v>
      </c>
      <c r="M88" s="1">
        <f t="shared" si="23"/>
        <v>7391.9413561477058</v>
      </c>
      <c r="N88" s="1">
        <f t="shared" si="16"/>
        <v>6378391.9413561476</v>
      </c>
    </row>
    <row r="89" spans="3:14" x14ac:dyDescent="0.25">
      <c r="C89" s="1">
        <f t="shared" si="17"/>
        <v>69</v>
      </c>
      <c r="D89" s="1">
        <f t="shared" si="12"/>
        <v>41926.495766366796</v>
      </c>
      <c r="E89" s="1">
        <f t="shared" si="18"/>
        <v>7.5</v>
      </c>
      <c r="F89" s="1">
        <f t="shared" si="19"/>
        <v>4282.5</v>
      </c>
      <c r="G89" s="1">
        <f t="shared" si="13"/>
        <v>60000</v>
      </c>
      <c r="H89" s="1">
        <f t="shared" si="20"/>
        <v>18073.504233633204</v>
      </c>
      <c r="I89" s="1">
        <f t="shared" si="21"/>
        <v>4.2203162250165098</v>
      </c>
      <c r="J89" s="1">
        <f t="shared" si="14"/>
        <v>4.2203162250165098</v>
      </c>
      <c r="K89" s="1">
        <f t="shared" si="22"/>
        <v>235.2457832754271</v>
      </c>
      <c r="L89" s="1">
        <f t="shared" si="15"/>
        <v>235.2457832754271</v>
      </c>
      <c r="M89" s="1">
        <f t="shared" si="23"/>
        <v>7627.187139423133</v>
      </c>
      <c r="N89" s="1">
        <f t="shared" si="16"/>
        <v>6378627.1871394236</v>
      </c>
    </row>
    <row r="90" spans="3:14" x14ac:dyDescent="0.25">
      <c r="C90" s="1">
        <f t="shared" si="17"/>
        <v>70</v>
      </c>
      <c r="D90" s="1">
        <f t="shared" si="12"/>
        <v>41849.927014274435</v>
      </c>
      <c r="E90" s="1">
        <f t="shared" si="18"/>
        <v>7.5</v>
      </c>
      <c r="F90" s="1">
        <f t="shared" si="19"/>
        <v>4275</v>
      </c>
      <c r="G90" s="1">
        <f t="shared" si="13"/>
        <v>60000</v>
      </c>
      <c r="H90" s="1">
        <f t="shared" si="20"/>
        <v>18150.072985725565</v>
      </c>
      <c r="I90" s="1">
        <f t="shared" si="21"/>
        <v>4.2456311077720619</v>
      </c>
      <c r="J90" s="1">
        <f t="shared" si="14"/>
        <v>4.2456311077720619</v>
      </c>
      <c r="K90" s="1">
        <f t="shared" si="22"/>
        <v>239.46609950044362</v>
      </c>
      <c r="L90" s="1">
        <f t="shared" si="15"/>
        <v>239.46609950044362</v>
      </c>
      <c r="M90" s="1">
        <f t="shared" si="23"/>
        <v>7866.6532389235763</v>
      </c>
      <c r="N90" s="1">
        <f t="shared" si="16"/>
        <v>6378866.6532389233</v>
      </c>
    </row>
    <row r="91" spans="3:14" x14ac:dyDescent="0.25">
      <c r="C91" s="1">
        <f t="shared" si="17"/>
        <v>71</v>
      </c>
      <c r="D91" s="1">
        <f t="shared" si="12"/>
        <v>41773.314036399519</v>
      </c>
      <c r="E91" s="1">
        <f t="shared" si="18"/>
        <v>7.5</v>
      </c>
      <c r="F91" s="1">
        <f t="shared" si="19"/>
        <v>4267.5</v>
      </c>
      <c r="G91" s="1">
        <f t="shared" si="13"/>
        <v>60000</v>
      </c>
      <c r="H91" s="1">
        <f t="shared" si="20"/>
        <v>18226.685963600481</v>
      </c>
      <c r="I91" s="1">
        <f t="shared" si="21"/>
        <v>4.2710453341770309</v>
      </c>
      <c r="J91" s="1">
        <f t="shared" si="14"/>
        <v>4.2710453341770309</v>
      </c>
      <c r="K91" s="1">
        <f t="shared" si="22"/>
        <v>243.71173060821567</v>
      </c>
      <c r="L91" s="1">
        <f t="shared" si="15"/>
        <v>243.71173060821567</v>
      </c>
      <c r="M91" s="1">
        <f t="shared" si="23"/>
        <v>8110.3649695317918</v>
      </c>
      <c r="N91" s="1">
        <f t="shared" si="16"/>
        <v>6379110.364969532</v>
      </c>
    </row>
    <row r="92" spans="3:14" x14ac:dyDescent="0.25">
      <c r="C92" s="1">
        <f t="shared" si="17"/>
        <v>72</v>
      </c>
      <c r="D92" s="1">
        <f t="shared" si="12"/>
        <v>41696.656810857392</v>
      </c>
      <c r="E92" s="1">
        <f t="shared" si="18"/>
        <v>7.5</v>
      </c>
      <c r="F92" s="1">
        <f t="shared" si="19"/>
        <v>4260</v>
      </c>
      <c r="G92" s="1">
        <f t="shared" si="13"/>
        <v>60000</v>
      </c>
      <c r="H92" s="1">
        <f t="shared" si="20"/>
        <v>18303.343189142608</v>
      </c>
      <c r="I92" s="1">
        <f t="shared" si="21"/>
        <v>4.2965594340710345</v>
      </c>
      <c r="J92" s="1">
        <f t="shared" si="14"/>
        <v>4.2965594340710345</v>
      </c>
      <c r="K92" s="1">
        <f t="shared" si="22"/>
        <v>247.98277594239269</v>
      </c>
      <c r="L92" s="1">
        <f t="shared" si="15"/>
        <v>247.98277594239269</v>
      </c>
      <c r="M92" s="1">
        <f t="shared" si="23"/>
        <v>8358.3477454741842</v>
      </c>
      <c r="N92" s="1">
        <f t="shared" si="16"/>
        <v>6379358.3477454744</v>
      </c>
    </row>
    <row r="93" spans="3:14" x14ac:dyDescent="0.25">
      <c r="C93" s="1">
        <f t="shared" si="17"/>
        <v>73</v>
      </c>
      <c r="D93" s="1">
        <f t="shared" si="12"/>
        <v>41619.955317149099</v>
      </c>
      <c r="E93" s="1">
        <f t="shared" si="18"/>
        <v>7.5</v>
      </c>
      <c r="F93" s="1">
        <f t="shared" si="19"/>
        <v>4252.5</v>
      </c>
      <c r="G93" s="1">
        <f t="shared" si="13"/>
        <v>60000</v>
      </c>
      <c r="H93" s="1">
        <f t="shared" ref="H93:H156" si="24">G93-D93</f>
        <v>18380.044682850901</v>
      </c>
      <c r="I93" s="1">
        <f t="shared" ref="I93:I156" si="25">H93/F93</f>
        <v>4.322173940705679</v>
      </c>
      <c r="J93" s="1">
        <f t="shared" si="14"/>
        <v>4.322173940705679</v>
      </c>
      <c r="K93" s="1">
        <f t="shared" ref="K93:K156" si="26">K92+J92</f>
        <v>252.27933537646373</v>
      </c>
      <c r="L93" s="1">
        <f t="shared" si="15"/>
        <v>252.27933537646373</v>
      </c>
      <c r="M93" s="1">
        <f t="shared" ref="M93:M156" si="27">M92+L93</f>
        <v>8610.6270808506488</v>
      </c>
      <c r="N93" s="1">
        <f t="shared" si="16"/>
        <v>6379610.6270808503</v>
      </c>
    </row>
    <row r="94" spans="3:14" x14ac:dyDescent="0.25">
      <c r="C94" s="1">
        <f t="shared" si="17"/>
        <v>74</v>
      </c>
      <c r="D94" s="1">
        <f t="shared" si="12"/>
        <v>41543.209536168921</v>
      </c>
      <c r="E94" s="1">
        <f t="shared" si="18"/>
        <v>7.5</v>
      </c>
      <c r="F94" s="1">
        <f t="shared" si="19"/>
        <v>4245</v>
      </c>
      <c r="G94" s="1">
        <f t="shared" si="13"/>
        <v>60000</v>
      </c>
      <c r="H94" s="1">
        <f t="shared" si="24"/>
        <v>18456.790463831079</v>
      </c>
      <c r="I94" s="1">
        <f t="shared" si="25"/>
        <v>4.3478893907729281</v>
      </c>
      <c r="J94" s="1">
        <f t="shared" si="14"/>
        <v>4.3478893907729281</v>
      </c>
      <c r="K94" s="1">
        <f t="shared" si="26"/>
        <v>256.60150931716942</v>
      </c>
      <c r="L94" s="1">
        <f t="shared" si="15"/>
        <v>256.60150931716942</v>
      </c>
      <c r="M94" s="1">
        <f t="shared" si="27"/>
        <v>8867.2285901678188</v>
      </c>
      <c r="N94" s="1">
        <f t="shared" si="16"/>
        <v>6379867.2285901681</v>
      </c>
    </row>
    <row r="95" spans="3:14" x14ac:dyDescent="0.25">
      <c r="C95" s="1">
        <f t="shared" si="17"/>
        <v>75</v>
      </c>
      <c r="D95" s="1">
        <f t="shared" si="12"/>
        <v>41466.41945021179</v>
      </c>
      <c r="E95" s="1">
        <f t="shared" si="18"/>
        <v>7.5</v>
      </c>
      <c r="F95" s="1">
        <f t="shared" si="19"/>
        <v>4237.5</v>
      </c>
      <c r="G95" s="1">
        <f t="shared" si="13"/>
        <v>60000</v>
      </c>
      <c r="H95" s="1">
        <f t="shared" si="24"/>
        <v>18533.58054978821</v>
      </c>
      <c r="I95" s="1">
        <f t="shared" si="25"/>
        <v>4.3737063244337957</v>
      </c>
      <c r="J95" s="1">
        <f t="shared" si="14"/>
        <v>4.3737063244337957</v>
      </c>
      <c r="K95" s="1">
        <f t="shared" si="26"/>
        <v>260.94939870794235</v>
      </c>
      <c r="L95" s="1">
        <f t="shared" si="15"/>
        <v>260.94939870794235</v>
      </c>
      <c r="M95" s="1">
        <f t="shared" si="27"/>
        <v>9128.177988875761</v>
      </c>
      <c r="N95" s="1">
        <f t="shared" si="16"/>
        <v>6380128.1779888757</v>
      </c>
    </row>
    <row r="96" spans="3:14" x14ac:dyDescent="0.25">
      <c r="C96" s="1">
        <f t="shared" si="17"/>
        <v>76</v>
      </c>
      <c r="D96" s="1">
        <f t="shared" si="12"/>
        <v>41389.585042980732</v>
      </c>
      <c r="E96" s="1">
        <f t="shared" si="18"/>
        <v>7.5</v>
      </c>
      <c r="F96" s="1">
        <f t="shared" si="19"/>
        <v>4230</v>
      </c>
      <c r="G96" s="1">
        <f t="shared" si="13"/>
        <v>60000</v>
      </c>
      <c r="H96" s="1">
        <f t="shared" si="24"/>
        <v>18610.414957019268</v>
      </c>
      <c r="I96" s="1">
        <f t="shared" si="25"/>
        <v>4.3996252853473443</v>
      </c>
      <c r="J96" s="1">
        <f t="shared" si="14"/>
        <v>4.3996252853473443</v>
      </c>
      <c r="K96" s="1">
        <f t="shared" si="26"/>
        <v>265.32310503237613</v>
      </c>
      <c r="L96" s="1">
        <f t="shared" si="15"/>
        <v>265.32310503237613</v>
      </c>
      <c r="M96" s="1">
        <f t="shared" si="27"/>
        <v>9393.5010939081367</v>
      </c>
      <c r="N96" s="1">
        <f t="shared" si="16"/>
        <v>6380393.5010939082</v>
      </c>
    </row>
    <row r="97" spans="3:14" x14ac:dyDescent="0.25">
      <c r="C97" s="1">
        <f t="shared" si="17"/>
        <v>77</v>
      </c>
      <c r="D97" s="1">
        <f t="shared" si="12"/>
        <v>41312.706299594429</v>
      </c>
      <c r="E97" s="1">
        <f t="shared" si="18"/>
        <v>7.5</v>
      </c>
      <c r="F97" s="1">
        <f t="shared" si="19"/>
        <v>4222.5</v>
      </c>
      <c r="G97" s="1">
        <f t="shared" si="13"/>
        <v>60000</v>
      </c>
      <c r="H97" s="1">
        <f t="shared" si="24"/>
        <v>18687.293700405571</v>
      </c>
      <c r="I97" s="1">
        <f t="shared" si="25"/>
        <v>4.4256468206999573</v>
      </c>
      <c r="J97" s="1">
        <f t="shared" si="14"/>
        <v>4.4256468206999573</v>
      </c>
      <c r="K97" s="1">
        <f t="shared" si="26"/>
        <v>269.72273031772346</v>
      </c>
      <c r="L97" s="1">
        <f t="shared" si="15"/>
        <v>269.72273031772346</v>
      </c>
      <c r="M97" s="1">
        <f t="shared" si="27"/>
        <v>9663.2238242258609</v>
      </c>
      <c r="N97" s="1">
        <f t="shared" si="16"/>
        <v>6380663.2238242263</v>
      </c>
    </row>
    <row r="98" spans="3:14" x14ac:dyDescent="0.25">
      <c r="C98" s="1">
        <f t="shared" si="17"/>
        <v>78</v>
      </c>
      <c r="D98" s="1">
        <f t="shared" si="12"/>
        <v>41235.783206594671</v>
      </c>
      <c r="E98" s="1">
        <f t="shared" si="18"/>
        <v>7.5</v>
      </c>
      <c r="F98" s="1">
        <f t="shared" si="19"/>
        <v>4215</v>
      </c>
      <c r="G98" s="1">
        <f t="shared" si="13"/>
        <v>60000</v>
      </c>
      <c r="H98" s="1">
        <f t="shared" si="24"/>
        <v>18764.216793405329</v>
      </c>
      <c r="I98" s="1">
        <f t="shared" si="25"/>
        <v>4.4517714812349531</v>
      </c>
      <c r="J98" s="1">
        <f t="shared" si="14"/>
        <v>4.4517714812349531</v>
      </c>
      <c r="K98" s="1">
        <f t="shared" si="26"/>
        <v>274.14837713842343</v>
      </c>
      <c r="L98" s="1">
        <f t="shared" si="15"/>
        <v>274.14837713842343</v>
      </c>
      <c r="M98" s="1">
        <f t="shared" si="27"/>
        <v>9937.3722013642837</v>
      </c>
      <c r="N98" s="1">
        <f t="shared" si="16"/>
        <v>6380937.3722013645</v>
      </c>
    </row>
    <row r="99" spans="3:14" x14ac:dyDescent="0.25">
      <c r="C99" s="1">
        <f t="shared" si="17"/>
        <v>79</v>
      </c>
      <c r="D99" s="1">
        <f t="shared" si="12"/>
        <v>41158.815751953967</v>
      </c>
      <c r="E99" s="1">
        <f t="shared" si="18"/>
        <v>7.5</v>
      </c>
      <c r="F99" s="1">
        <f t="shared" si="19"/>
        <v>4207.5</v>
      </c>
      <c r="G99" s="1">
        <f t="shared" si="13"/>
        <v>60000</v>
      </c>
      <c r="H99" s="1">
        <f t="shared" si="24"/>
        <v>18841.184248046033</v>
      </c>
      <c r="I99" s="1">
        <f t="shared" si="25"/>
        <v>4.4779998212824799</v>
      </c>
      <c r="J99" s="1">
        <f t="shared" si="14"/>
        <v>4.4779998212824799</v>
      </c>
      <c r="K99" s="1">
        <f t="shared" si="26"/>
        <v>278.6001486196584</v>
      </c>
      <c r="L99" s="1">
        <f t="shared" si="15"/>
        <v>278.6001486196584</v>
      </c>
      <c r="M99" s="1">
        <f t="shared" si="27"/>
        <v>10215.972349983942</v>
      </c>
      <c r="N99" s="1">
        <f t="shared" si="16"/>
        <v>6381215.9723499836</v>
      </c>
    </row>
    <row r="100" spans="3:14" x14ac:dyDescent="0.25">
      <c r="C100" s="1">
        <f t="shared" si="17"/>
        <v>80</v>
      </c>
      <c r="D100" s="1">
        <f t="shared" si="12"/>
        <v>41081.803925083055</v>
      </c>
      <c r="E100" s="1">
        <f t="shared" si="18"/>
        <v>7.5</v>
      </c>
      <c r="F100" s="1">
        <f t="shared" si="19"/>
        <v>4200</v>
      </c>
      <c r="G100" s="1">
        <f t="shared" si="13"/>
        <v>60000</v>
      </c>
      <c r="H100" s="1">
        <f t="shared" si="24"/>
        <v>18918.196074916945</v>
      </c>
      <c r="I100" s="1">
        <f t="shared" si="25"/>
        <v>4.5043323987897486</v>
      </c>
      <c r="J100" s="1">
        <f t="shared" si="14"/>
        <v>4.5043323987897486</v>
      </c>
      <c r="K100" s="1">
        <f t="shared" si="26"/>
        <v>283.07814844094088</v>
      </c>
      <c r="L100" s="1">
        <f t="shared" si="15"/>
        <v>283.07814844094088</v>
      </c>
      <c r="M100" s="1">
        <f t="shared" si="27"/>
        <v>10499.050498424884</v>
      </c>
      <c r="N100" s="1">
        <f t="shared" si="16"/>
        <v>6381499.050498425</v>
      </c>
    </row>
    <row r="101" spans="3:14" x14ac:dyDescent="0.25">
      <c r="C101" s="1">
        <f t="shared" si="17"/>
        <v>81</v>
      </c>
      <c r="D101" s="1">
        <f t="shared" si="12"/>
        <v>41004.747716838589</v>
      </c>
      <c r="E101" s="1">
        <f t="shared" si="18"/>
        <v>7.5</v>
      </c>
      <c r="F101" s="1">
        <f t="shared" si="19"/>
        <v>4192.5</v>
      </c>
      <c r="G101" s="1">
        <f t="shared" si="13"/>
        <v>60000</v>
      </c>
      <c r="H101" s="1">
        <f t="shared" si="24"/>
        <v>18995.252283161411</v>
      </c>
      <c r="I101" s="1">
        <f t="shared" si="25"/>
        <v>4.5307697753515592</v>
      </c>
      <c r="J101" s="1">
        <f t="shared" si="14"/>
        <v>4.5307697753515592</v>
      </c>
      <c r="K101" s="1">
        <f t="shared" si="26"/>
        <v>287.58248083973064</v>
      </c>
      <c r="L101" s="1">
        <f t="shared" si="15"/>
        <v>287.58248083973064</v>
      </c>
      <c r="M101" s="1">
        <f t="shared" si="27"/>
        <v>10786.632979264614</v>
      </c>
      <c r="N101" s="1">
        <f t="shared" si="16"/>
        <v>6381786.6329792645</v>
      </c>
    </row>
    <row r="102" spans="3:14" x14ac:dyDescent="0.25">
      <c r="C102" s="1">
        <f t="shared" si="17"/>
        <v>82</v>
      </c>
      <c r="D102" s="1">
        <f t="shared" si="12"/>
        <v>40927.647119530717</v>
      </c>
      <c r="E102" s="1">
        <f t="shared" si="18"/>
        <v>7.5</v>
      </c>
      <c r="F102" s="1">
        <f t="shared" si="19"/>
        <v>4185</v>
      </c>
      <c r="G102" s="1">
        <f t="shared" si="13"/>
        <v>60000</v>
      </c>
      <c r="H102" s="1">
        <f t="shared" si="24"/>
        <v>19072.352880469283</v>
      </c>
      <c r="I102" s="1">
        <f t="shared" si="25"/>
        <v>4.5573125162411667</v>
      </c>
      <c r="J102" s="1">
        <f t="shared" si="14"/>
        <v>4.5573125162411667</v>
      </c>
      <c r="K102" s="1">
        <f t="shared" si="26"/>
        <v>292.11325061508222</v>
      </c>
      <c r="L102" s="1">
        <f t="shared" si="15"/>
        <v>292.11325061508222</v>
      </c>
      <c r="M102" s="1">
        <f t="shared" si="27"/>
        <v>11078.746229879696</v>
      </c>
      <c r="N102" s="1">
        <f t="shared" si="16"/>
        <v>6382078.7462298796</v>
      </c>
    </row>
    <row r="103" spans="3:14" x14ac:dyDescent="0.25">
      <c r="C103" s="1">
        <f t="shared" si="17"/>
        <v>83</v>
      </c>
      <c r="D103" s="1">
        <f t="shared" si="12"/>
        <v>40850.502126930696</v>
      </c>
      <c r="E103" s="1">
        <f t="shared" si="18"/>
        <v>7.5</v>
      </c>
      <c r="F103" s="1">
        <f t="shared" si="19"/>
        <v>4177.5</v>
      </c>
      <c r="G103" s="1">
        <f t="shared" si="13"/>
        <v>60000</v>
      </c>
      <c r="H103" s="1">
        <f t="shared" si="24"/>
        <v>19149.497873069304</v>
      </c>
      <c r="I103" s="1">
        <f t="shared" si="25"/>
        <v>4.5839611904414852</v>
      </c>
      <c r="J103" s="1">
        <f t="shared" si="14"/>
        <v>4.5839611904414852</v>
      </c>
      <c r="K103" s="1">
        <f t="shared" si="26"/>
        <v>296.67056313132338</v>
      </c>
      <c r="L103" s="1">
        <f t="shared" si="15"/>
        <v>296.67056313132338</v>
      </c>
      <c r="M103" s="1">
        <f t="shared" si="27"/>
        <v>11375.41679301102</v>
      </c>
      <c r="N103" s="1">
        <f t="shared" si="16"/>
        <v>6382375.4167930111</v>
      </c>
    </row>
    <row r="104" spans="3:14" x14ac:dyDescent="0.25">
      <c r="C104" s="1">
        <f t="shared" si="17"/>
        <v>84</v>
      </c>
      <c r="D104" s="1">
        <f t="shared" si="12"/>
        <v>40773.312734278697</v>
      </c>
      <c r="E104" s="1">
        <f t="shared" si="18"/>
        <v>7.5</v>
      </c>
      <c r="F104" s="1">
        <f t="shared" si="19"/>
        <v>4170</v>
      </c>
      <c r="G104" s="1">
        <f t="shared" si="13"/>
        <v>60000</v>
      </c>
      <c r="H104" s="1">
        <f t="shared" si="24"/>
        <v>19226.687265721303</v>
      </c>
      <c r="I104" s="1">
        <f t="shared" si="25"/>
        <v>4.6107163706765713</v>
      </c>
      <c r="J104" s="1">
        <f t="shared" si="14"/>
        <v>4.6107163706765713</v>
      </c>
      <c r="K104" s="1">
        <f t="shared" si="26"/>
        <v>301.25452432176485</v>
      </c>
      <c r="L104" s="1">
        <f t="shared" si="15"/>
        <v>301.25452432176485</v>
      </c>
      <c r="M104" s="1">
        <f t="shared" si="27"/>
        <v>11676.671317332784</v>
      </c>
      <c r="N104" s="1">
        <f t="shared" si="16"/>
        <v>6382676.6713173324</v>
      </c>
    </row>
    <row r="105" spans="3:14" x14ac:dyDescent="0.25">
      <c r="C105" s="1">
        <f t="shared" si="17"/>
        <v>85</v>
      </c>
      <c r="D105" s="1">
        <f t="shared" si="12"/>
        <v>40696.078938291335</v>
      </c>
      <c r="E105" s="1">
        <f t="shared" si="18"/>
        <v>7.5</v>
      </c>
      <c r="F105" s="1">
        <f t="shared" si="19"/>
        <v>4162.5</v>
      </c>
      <c r="G105" s="1">
        <f t="shared" si="13"/>
        <v>60000</v>
      </c>
      <c r="H105" s="1">
        <f t="shared" si="24"/>
        <v>19303.921061708665</v>
      </c>
      <c r="I105" s="1">
        <f t="shared" si="25"/>
        <v>4.6375786334435229</v>
      </c>
      <c r="J105" s="1">
        <f t="shared" si="14"/>
        <v>4.6375786334435229</v>
      </c>
      <c r="K105" s="1">
        <f t="shared" si="26"/>
        <v>305.86524069244143</v>
      </c>
      <c r="L105" s="1">
        <f t="shared" si="15"/>
        <v>305.86524069244143</v>
      </c>
      <c r="M105" s="1">
        <f t="shared" si="27"/>
        <v>11982.536558025226</v>
      </c>
      <c r="N105" s="1">
        <f t="shared" si="16"/>
        <v>6382982.5365580255</v>
      </c>
    </row>
    <row r="106" spans="3:14" x14ac:dyDescent="0.25">
      <c r="C106" s="1">
        <f t="shared" si="17"/>
        <v>86</v>
      </c>
      <c r="D106" s="1">
        <f t="shared" si="12"/>
        <v>40618.800737169586</v>
      </c>
      <c r="E106" s="1">
        <f t="shared" si="18"/>
        <v>7.5</v>
      </c>
      <c r="F106" s="1">
        <f t="shared" si="19"/>
        <v>4155</v>
      </c>
      <c r="G106" s="1">
        <f t="shared" si="13"/>
        <v>60000</v>
      </c>
      <c r="H106" s="1">
        <f t="shared" si="24"/>
        <v>19381.199262830414</v>
      </c>
      <c r="I106" s="1">
        <f t="shared" si="25"/>
        <v>4.6645485590446247</v>
      </c>
      <c r="J106" s="1">
        <f t="shared" si="14"/>
        <v>4.6645485590446247</v>
      </c>
      <c r="K106" s="1">
        <f t="shared" si="26"/>
        <v>310.50281932588496</v>
      </c>
      <c r="L106" s="1">
        <f t="shared" si="15"/>
        <v>310.50281932588496</v>
      </c>
      <c r="M106" s="1">
        <f t="shared" si="27"/>
        <v>12293.03937735111</v>
      </c>
      <c r="N106" s="1">
        <f t="shared" si="16"/>
        <v>6383293.0393773513</v>
      </c>
    </row>
    <row r="107" spans="3:14" x14ac:dyDescent="0.25">
      <c r="C107" s="1">
        <f t="shared" si="17"/>
        <v>87</v>
      </c>
      <c r="D107" s="1">
        <f t="shared" si="12"/>
        <v>40541.478130606389</v>
      </c>
      <c r="E107" s="1">
        <f t="shared" si="18"/>
        <v>7.5</v>
      </c>
      <c r="F107" s="1">
        <f t="shared" si="19"/>
        <v>4147.5</v>
      </c>
      <c r="G107" s="1">
        <f t="shared" si="13"/>
        <v>60000</v>
      </c>
      <c r="H107" s="1">
        <f t="shared" si="24"/>
        <v>19458.521869393611</v>
      </c>
      <c r="I107" s="1">
        <f t="shared" si="25"/>
        <v>4.6916267316199187</v>
      </c>
      <c r="J107" s="1">
        <f t="shared" si="14"/>
        <v>4.6916267316199187</v>
      </c>
      <c r="K107" s="1">
        <f t="shared" si="26"/>
        <v>315.1673678849296</v>
      </c>
      <c r="L107" s="1">
        <f t="shared" si="15"/>
        <v>315.1673678849296</v>
      </c>
      <c r="M107" s="1">
        <f t="shared" si="27"/>
        <v>12608.206745236039</v>
      </c>
      <c r="N107" s="1">
        <f t="shared" si="16"/>
        <v>6383608.2067452362</v>
      </c>
    </row>
    <row r="108" spans="3:14" x14ac:dyDescent="0.25">
      <c r="C108" s="1">
        <f t="shared" si="17"/>
        <v>88</v>
      </c>
      <c r="D108" s="1">
        <f t="shared" si="12"/>
        <v>40464.111119794514</v>
      </c>
      <c r="E108" s="1">
        <f t="shared" si="18"/>
        <v>7.5</v>
      </c>
      <c r="F108" s="1">
        <f t="shared" si="19"/>
        <v>4140</v>
      </c>
      <c r="G108" s="1">
        <f t="shared" si="13"/>
        <v>60000</v>
      </c>
      <c r="H108" s="1">
        <f t="shared" si="24"/>
        <v>19535.888880205486</v>
      </c>
      <c r="I108" s="1">
        <f t="shared" si="25"/>
        <v>4.7188137391800691</v>
      </c>
      <c r="J108" s="1">
        <f t="shared" si="14"/>
        <v>4.7188137391800691</v>
      </c>
      <c r="K108" s="1">
        <f t="shared" si="26"/>
        <v>319.85899461654952</v>
      </c>
      <c r="L108" s="1">
        <f t="shared" si="15"/>
        <v>319.85899461654952</v>
      </c>
      <c r="M108" s="1">
        <f t="shared" si="27"/>
        <v>12928.065739852589</v>
      </c>
      <c r="N108" s="1">
        <f t="shared" si="16"/>
        <v>6383928.0657398524</v>
      </c>
    </row>
    <row r="109" spans="3:14" x14ac:dyDescent="0.25">
      <c r="C109" s="1">
        <f t="shared" si="17"/>
        <v>89</v>
      </c>
      <c r="D109" s="1">
        <f t="shared" si="12"/>
        <v>40386.699707434331</v>
      </c>
      <c r="E109" s="1">
        <f t="shared" si="18"/>
        <v>7.5</v>
      </c>
      <c r="F109" s="1">
        <f t="shared" si="19"/>
        <v>4132.5</v>
      </c>
      <c r="G109" s="1">
        <f t="shared" si="13"/>
        <v>60000</v>
      </c>
      <c r="H109" s="1">
        <f t="shared" si="24"/>
        <v>19613.300292565669</v>
      </c>
      <c r="I109" s="1">
        <f t="shared" si="25"/>
        <v>4.7461101736396056</v>
      </c>
      <c r="J109" s="1">
        <f t="shared" si="14"/>
        <v>4.7461101736396056</v>
      </c>
      <c r="K109" s="1">
        <f t="shared" si="26"/>
        <v>324.57780835572959</v>
      </c>
      <c r="L109" s="1">
        <f t="shared" si="15"/>
        <v>324.57780835572959</v>
      </c>
      <c r="M109" s="1">
        <f t="shared" si="27"/>
        <v>13252.643548208318</v>
      </c>
      <c r="N109" s="1">
        <f t="shared" si="16"/>
        <v>6384252.6435482083</v>
      </c>
    </row>
    <row r="110" spans="3:14" x14ac:dyDescent="0.25">
      <c r="C110" s="1">
        <f t="shared" si="17"/>
        <v>90</v>
      </c>
      <c r="D110" s="1">
        <f t="shared" si="12"/>
        <v>40309.243897741653</v>
      </c>
      <c r="E110" s="1">
        <f t="shared" si="18"/>
        <v>7.5</v>
      </c>
      <c r="F110" s="1">
        <f t="shared" si="19"/>
        <v>4125</v>
      </c>
      <c r="G110" s="1">
        <f t="shared" si="13"/>
        <v>60000</v>
      </c>
      <c r="H110" s="1">
        <f t="shared" si="24"/>
        <v>19690.756102258347</v>
      </c>
      <c r="I110" s="1">
        <f t="shared" si="25"/>
        <v>4.7735166308505086</v>
      </c>
      <c r="J110" s="1">
        <f t="shared" si="14"/>
        <v>4.7735166308505086</v>
      </c>
      <c r="K110" s="1">
        <f t="shared" si="26"/>
        <v>329.32391852936917</v>
      </c>
      <c r="L110" s="1">
        <f t="shared" si="15"/>
        <v>329.32391852936917</v>
      </c>
      <c r="M110" s="1">
        <f t="shared" si="27"/>
        <v>13581.967466737688</v>
      </c>
      <c r="N110" s="1">
        <f t="shared" si="16"/>
        <v>6384581.9674667381</v>
      </c>
    </row>
    <row r="111" spans="3:14" x14ac:dyDescent="0.25">
      <c r="C111" s="1">
        <f t="shared" si="17"/>
        <v>91</v>
      </c>
      <c r="D111" s="1">
        <f t="shared" si="12"/>
        <v>40231.743696455604</v>
      </c>
      <c r="E111" s="1">
        <f t="shared" si="18"/>
        <v>7.5</v>
      </c>
      <c r="F111" s="1">
        <f t="shared" si="19"/>
        <v>4117.5</v>
      </c>
      <c r="G111" s="1">
        <f t="shared" si="13"/>
        <v>60000</v>
      </c>
      <c r="H111" s="1">
        <f t="shared" si="24"/>
        <v>19768.256303544396</v>
      </c>
      <c r="I111" s="1">
        <f t="shared" si="25"/>
        <v>4.8010337106361618</v>
      </c>
      <c r="J111" s="1">
        <f t="shared" si="14"/>
        <v>4.8010337106361618</v>
      </c>
      <c r="K111" s="1">
        <f t="shared" si="26"/>
        <v>334.09743516021967</v>
      </c>
      <c r="L111" s="1">
        <f t="shared" si="15"/>
        <v>334.09743516021967</v>
      </c>
      <c r="M111" s="1">
        <f t="shared" si="27"/>
        <v>13916.064901897907</v>
      </c>
      <c r="N111" s="1">
        <f t="shared" si="16"/>
        <v>6384916.0649018977</v>
      </c>
    </row>
    <row r="112" spans="3:14" x14ac:dyDescent="0.25">
      <c r="C112" s="1">
        <f t="shared" si="17"/>
        <v>92</v>
      </c>
      <c r="D112" s="1">
        <f t="shared" si="12"/>
        <v>40154.199110846443</v>
      </c>
      <c r="E112" s="1">
        <f t="shared" si="18"/>
        <v>7.5</v>
      </c>
      <c r="F112" s="1">
        <f t="shared" si="19"/>
        <v>4110</v>
      </c>
      <c r="G112" s="1">
        <f t="shared" si="13"/>
        <v>60000</v>
      </c>
      <c r="H112" s="1">
        <f t="shared" si="24"/>
        <v>19845.800889153557</v>
      </c>
      <c r="I112" s="1">
        <f t="shared" si="25"/>
        <v>4.8286620168256826</v>
      </c>
      <c r="J112" s="1">
        <f t="shared" si="14"/>
        <v>4.8286620168256826</v>
      </c>
      <c r="K112" s="1">
        <f t="shared" si="26"/>
        <v>338.89846887085582</v>
      </c>
      <c r="L112" s="1">
        <f t="shared" si="15"/>
        <v>338.89846887085582</v>
      </c>
      <c r="M112" s="1">
        <f t="shared" si="27"/>
        <v>14254.963370768763</v>
      </c>
      <c r="N112" s="1">
        <f t="shared" si="16"/>
        <v>6385254.9633707684</v>
      </c>
    </row>
    <row r="113" spans="3:14" x14ac:dyDescent="0.25">
      <c r="C113" s="1">
        <f t="shared" si="17"/>
        <v>93</v>
      </c>
      <c r="D113" s="1">
        <f t="shared" si="12"/>
        <v>40076.610149723521</v>
      </c>
      <c r="E113" s="1">
        <f t="shared" si="18"/>
        <v>7.5</v>
      </c>
      <c r="F113" s="1">
        <f t="shared" si="19"/>
        <v>4102.5</v>
      </c>
      <c r="G113" s="1">
        <f t="shared" si="13"/>
        <v>60000</v>
      </c>
      <c r="H113" s="1">
        <f t="shared" si="24"/>
        <v>19923.389850276479</v>
      </c>
      <c r="I113" s="1">
        <f t="shared" si="25"/>
        <v>4.8564021572885991</v>
      </c>
      <c r="J113" s="1">
        <f t="shared" si="14"/>
        <v>4.8564021572885991</v>
      </c>
      <c r="K113" s="1">
        <f t="shared" si="26"/>
        <v>343.72713088768148</v>
      </c>
      <c r="L113" s="1">
        <f t="shared" si="15"/>
        <v>343.72713088768148</v>
      </c>
      <c r="M113" s="1">
        <f t="shared" si="27"/>
        <v>14598.690501656443</v>
      </c>
      <c r="N113" s="1">
        <f t="shared" si="16"/>
        <v>6385598.6905016564</v>
      </c>
    </row>
    <row r="114" spans="3:14" x14ac:dyDescent="0.25">
      <c r="C114" s="1">
        <f t="shared" si="17"/>
        <v>94</v>
      </c>
      <c r="D114" s="1">
        <f t="shared" si="12"/>
        <v>39998.976823443205</v>
      </c>
      <c r="E114" s="1">
        <f t="shared" si="18"/>
        <v>7.5</v>
      </c>
      <c r="F114" s="1">
        <f t="shared" si="19"/>
        <v>4095</v>
      </c>
      <c r="G114" s="1">
        <f t="shared" si="13"/>
        <v>60000</v>
      </c>
      <c r="H114" s="1">
        <f t="shared" si="24"/>
        <v>20001.023176556795</v>
      </c>
      <c r="I114" s="1">
        <f t="shared" si="25"/>
        <v>4.8842547439699135</v>
      </c>
      <c r="J114" s="1">
        <f t="shared" si="14"/>
        <v>4.8842547439699135</v>
      </c>
      <c r="K114" s="1">
        <f t="shared" si="26"/>
        <v>348.58353304497007</v>
      </c>
      <c r="L114" s="1">
        <f t="shared" si="15"/>
        <v>348.58353304497007</v>
      </c>
      <c r="M114" s="1">
        <f t="shared" si="27"/>
        <v>14947.274034701413</v>
      </c>
      <c r="N114" s="1">
        <f t="shared" si="16"/>
        <v>6385947.2740347013</v>
      </c>
    </row>
    <row r="115" spans="3:14" x14ac:dyDescent="0.25">
      <c r="C115" s="1">
        <f t="shared" si="17"/>
        <v>95</v>
      </c>
      <c r="D115" s="1">
        <f t="shared" si="12"/>
        <v>39921.299143916796</v>
      </c>
      <c r="E115" s="1">
        <f t="shared" si="18"/>
        <v>7.5</v>
      </c>
      <c r="F115" s="1">
        <f t="shared" si="19"/>
        <v>4087.5</v>
      </c>
      <c r="G115" s="1">
        <f t="shared" si="13"/>
        <v>60000</v>
      </c>
      <c r="H115" s="1">
        <f t="shared" si="24"/>
        <v>20078.700856083204</v>
      </c>
      <c r="I115" s="1">
        <f t="shared" si="25"/>
        <v>4.9122203929255548</v>
      </c>
      <c r="J115" s="1">
        <f t="shared" si="14"/>
        <v>4.9122203929255548</v>
      </c>
      <c r="K115" s="1">
        <f t="shared" si="26"/>
        <v>353.46778778893997</v>
      </c>
      <c r="L115" s="1">
        <f t="shared" si="15"/>
        <v>353.46778778893997</v>
      </c>
      <c r="M115" s="1">
        <f t="shared" si="27"/>
        <v>15300.741822490354</v>
      </c>
      <c r="N115" s="1">
        <f t="shared" si="16"/>
        <v>6386300.7418224905</v>
      </c>
    </row>
    <row r="116" spans="3:14" x14ac:dyDescent="0.25">
      <c r="C116" s="1">
        <f t="shared" si="17"/>
        <v>96</v>
      </c>
      <c r="D116" s="1">
        <f t="shared" si="12"/>
        <v>39843.57712461854</v>
      </c>
      <c r="E116" s="1">
        <f t="shared" si="18"/>
        <v>7.5</v>
      </c>
      <c r="F116" s="1">
        <f t="shared" si="19"/>
        <v>4080</v>
      </c>
      <c r="G116" s="1">
        <f t="shared" si="13"/>
        <v>60000</v>
      </c>
      <c r="H116" s="1">
        <f t="shared" si="24"/>
        <v>20156.42287538146</v>
      </c>
      <c r="I116" s="1">
        <f t="shared" si="25"/>
        <v>4.9402997243582014</v>
      </c>
      <c r="J116" s="1">
        <f t="shared" si="14"/>
        <v>4.9402997243582014</v>
      </c>
      <c r="K116" s="1">
        <f t="shared" si="26"/>
        <v>358.38000818186555</v>
      </c>
      <c r="L116" s="1">
        <f t="shared" si="15"/>
        <v>358.38000818186555</v>
      </c>
      <c r="M116" s="1">
        <f t="shared" si="27"/>
        <v>15659.12183067222</v>
      </c>
      <c r="N116" s="1">
        <f t="shared" si="16"/>
        <v>6386659.121830672</v>
      </c>
    </row>
    <row r="117" spans="3:14" x14ac:dyDescent="0.25">
      <c r="C117" s="1">
        <f t="shared" si="17"/>
        <v>97</v>
      </c>
      <c r="D117" s="1">
        <f t="shared" si="12"/>
        <v>39765.81078059358</v>
      </c>
      <c r="E117" s="1">
        <f t="shared" si="18"/>
        <v>7.5</v>
      </c>
      <c r="F117" s="1">
        <f t="shared" si="19"/>
        <v>4072.5</v>
      </c>
      <c r="G117" s="1">
        <f t="shared" si="13"/>
        <v>60000</v>
      </c>
      <c r="H117" s="1">
        <f t="shared" si="24"/>
        <v>20234.18921940642</v>
      </c>
      <c r="I117" s="1">
        <f t="shared" si="25"/>
        <v>4.9684933626535104</v>
      </c>
      <c r="J117" s="1">
        <f t="shared" si="14"/>
        <v>4.9684933626535104</v>
      </c>
      <c r="K117" s="1">
        <f t="shared" si="26"/>
        <v>363.32030790622377</v>
      </c>
      <c r="L117" s="1">
        <f t="shared" si="15"/>
        <v>363.32030790622377</v>
      </c>
      <c r="M117" s="1">
        <f t="shared" si="27"/>
        <v>16022.442138578444</v>
      </c>
      <c r="N117" s="1">
        <f t="shared" si="16"/>
        <v>6387022.4421385787</v>
      </c>
    </row>
    <row r="118" spans="3:14" x14ac:dyDescent="0.25">
      <c r="C118" s="1">
        <f t="shared" si="17"/>
        <v>98</v>
      </c>
      <c r="D118" s="1">
        <f t="shared" si="12"/>
        <v>39688.00012846601</v>
      </c>
      <c r="E118" s="1">
        <f t="shared" si="18"/>
        <v>7.5</v>
      </c>
      <c r="F118" s="1">
        <f t="shared" si="19"/>
        <v>4065</v>
      </c>
      <c r="G118" s="1">
        <f t="shared" si="13"/>
        <v>60000</v>
      </c>
      <c r="H118" s="1">
        <f t="shared" si="24"/>
        <v>20311.99987153399</v>
      </c>
      <c r="I118" s="1">
        <f t="shared" si="25"/>
        <v>4.996801936416726</v>
      </c>
      <c r="J118" s="1">
        <f t="shared" si="14"/>
        <v>4.996801936416726</v>
      </c>
      <c r="K118" s="1">
        <f t="shared" si="26"/>
        <v>368.28880126887731</v>
      </c>
      <c r="L118" s="1">
        <f t="shared" si="15"/>
        <v>368.28880126887731</v>
      </c>
      <c r="M118" s="1">
        <f t="shared" si="27"/>
        <v>16390.730939847323</v>
      </c>
      <c r="N118" s="1">
        <f t="shared" si="16"/>
        <v>6387390.7309398474</v>
      </c>
    </row>
    <row r="119" spans="3:14" x14ac:dyDescent="0.25">
      <c r="C119" s="1">
        <f t="shared" si="17"/>
        <v>99</v>
      </c>
      <c r="D119" s="1">
        <f t="shared" si="12"/>
        <v>39610.145186446949</v>
      </c>
      <c r="E119" s="1">
        <f t="shared" si="18"/>
        <v>7.5</v>
      </c>
      <c r="F119" s="1">
        <f t="shared" si="19"/>
        <v>4057.5</v>
      </c>
      <c r="G119" s="1">
        <f t="shared" si="13"/>
        <v>60000</v>
      </c>
      <c r="H119" s="1">
        <f t="shared" si="24"/>
        <v>20389.854813553051</v>
      </c>
      <c r="I119" s="1">
        <f t="shared" si="25"/>
        <v>5.0252260785096858</v>
      </c>
      <c r="J119" s="1">
        <f t="shared" si="14"/>
        <v>5.0252260785096858</v>
      </c>
      <c r="K119" s="1">
        <f t="shared" si="26"/>
        <v>373.28560320529402</v>
      </c>
      <c r="L119" s="1">
        <f t="shared" si="15"/>
        <v>373.28560320529402</v>
      </c>
      <c r="M119" s="1">
        <f t="shared" si="27"/>
        <v>16764.016543052618</v>
      </c>
      <c r="N119" s="1">
        <f t="shared" si="16"/>
        <v>6387764.0165430522</v>
      </c>
    </row>
    <row r="120" spans="3:14" x14ac:dyDescent="0.25">
      <c r="C120" s="1">
        <f t="shared" si="17"/>
        <v>100</v>
      </c>
      <c r="D120" s="1">
        <f t="shared" si="12"/>
        <v>39532.245974342492</v>
      </c>
      <c r="E120" s="1">
        <f t="shared" si="18"/>
        <v>7.5</v>
      </c>
      <c r="F120" s="1">
        <f t="shared" si="19"/>
        <v>4050</v>
      </c>
      <c r="G120" s="1">
        <f t="shared" si="13"/>
        <v>60000</v>
      </c>
      <c r="H120" s="1">
        <f t="shared" si="24"/>
        <v>20467.754025657508</v>
      </c>
      <c r="I120" s="1">
        <f t="shared" si="25"/>
        <v>5.0537664260882735</v>
      </c>
      <c r="J120" s="1">
        <f t="shared" si="14"/>
        <v>5.0537664260882735</v>
      </c>
      <c r="K120" s="1">
        <f t="shared" si="26"/>
        <v>378.31082928380368</v>
      </c>
      <c r="L120" s="1">
        <f t="shared" si="15"/>
        <v>378.31082928380368</v>
      </c>
      <c r="M120" s="1">
        <f t="shared" si="27"/>
        <v>17142.327372336422</v>
      </c>
      <c r="N120" s="1">
        <f t="shared" si="16"/>
        <v>6388142.3273723368</v>
      </c>
    </row>
    <row r="121" spans="3:14" x14ac:dyDescent="0.25">
      <c r="C121" s="1">
        <f t="shared" si="17"/>
        <v>101</v>
      </c>
      <c r="D121" s="1">
        <f t="shared" si="12"/>
        <v>39454.302513561976</v>
      </c>
      <c r="E121" s="1">
        <f t="shared" si="18"/>
        <v>7.5</v>
      </c>
      <c r="F121" s="1">
        <f t="shared" si="19"/>
        <v>4042.5</v>
      </c>
      <c r="G121" s="1">
        <f t="shared" si="13"/>
        <v>60000</v>
      </c>
      <c r="H121" s="1">
        <f t="shared" si="24"/>
        <v>20545.697486438024</v>
      </c>
      <c r="I121" s="1">
        <f t="shared" si="25"/>
        <v>5.0824236206402036</v>
      </c>
      <c r="J121" s="1">
        <f t="shared" si="14"/>
        <v>5.0824236206402036</v>
      </c>
      <c r="K121" s="1">
        <f t="shared" si="26"/>
        <v>383.36459570989194</v>
      </c>
      <c r="L121" s="1">
        <f t="shared" si="15"/>
        <v>383.36459570989194</v>
      </c>
      <c r="M121" s="1">
        <f t="shared" si="27"/>
        <v>17525.691968046314</v>
      </c>
      <c r="N121" s="1">
        <f t="shared" si="16"/>
        <v>6388525.6919680461</v>
      </c>
    </row>
    <row r="122" spans="3:14" x14ac:dyDescent="0.25">
      <c r="C122" s="1">
        <f t="shared" si="17"/>
        <v>102</v>
      </c>
      <c r="D122" s="1">
        <f t="shared" si="12"/>
        <v>39376.314827125905</v>
      </c>
      <c r="E122" s="1">
        <f t="shared" si="18"/>
        <v>7.5</v>
      </c>
      <c r="F122" s="1">
        <f t="shared" si="19"/>
        <v>4035</v>
      </c>
      <c r="G122" s="1">
        <f t="shared" si="13"/>
        <v>60000</v>
      </c>
      <c r="H122" s="1">
        <f t="shared" si="24"/>
        <v>20623.685172874095</v>
      </c>
      <c r="I122" s="1">
        <f t="shared" si="25"/>
        <v>5.1111983080233196</v>
      </c>
      <c r="J122" s="1">
        <f t="shared" si="14"/>
        <v>5.1111983080233196</v>
      </c>
      <c r="K122" s="1">
        <f t="shared" si="26"/>
        <v>388.44701933053216</v>
      </c>
      <c r="L122" s="1">
        <f t="shared" si="15"/>
        <v>388.44701933053216</v>
      </c>
      <c r="M122" s="1">
        <f t="shared" si="27"/>
        <v>17914.138987376846</v>
      </c>
      <c r="N122" s="1">
        <f t="shared" si="16"/>
        <v>6388914.1389873773</v>
      </c>
    </row>
    <row r="123" spans="3:14" x14ac:dyDescent="0.25">
      <c r="C123" s="1">
        <f t="shared" si="17"/>
        <v>103</v>
      </c>
      <c r="D123" s="1">
        <f t="shared" si="12"/>
        <v>39298.282939674253</v>
      </c>
      <c r="E123" s="1">
        <f t="shared" si="18"/>
        <v>7.5</v>
      </c>
      <c r="F123" s="1">
        <f t="shared" si="19"/>
        <v>4027.5</v>
      </c>
      <c r="G123" s="1">
        <f t="shared" si="13"/>
        <v>60000</v>
      </c>
      <c r="H123" s="1">
        <f t="shared" si="24"/>
        <v>20701.717060325747</v>
      </c>
      <c r="I123" s="1">
        <f t="shared" si="25"/>
        <v>5.1400911385042205</v>
      </c>
      <c r="J123" s="1">
        <f t="shared" si="14"/>
        <v>5.1400911385042205</v>
      </c>
      <c r="K123" s="1">
        <f t="shared" si="26"/>
        <v>393.5582176385555</v>
      </c>
      <c r="L123" s="1">
        <f t="shared" si="15"/>
        <v>393.5582176385555</v>
      </c>
      <c r="M123" s="1">
        <f t="shared" si="27"/>
        <v>18307.6972050154</v>
      </c>
      <c r="N123" s="1">
        <f t="shared" si="16"/>
        <v>6389307.6972050155</v>
      </c>
    </row>
    <row r="124" spans="3:14" x14ac:dyDescent="0.25">
      <c r="C124" s="1">
        <f t="shared" si="17"/>
        <v>104</v>
      </c>
      <c r="D124" s="1">
        <f t="shared" si="12"/>
        <v>39220.206877474477</v>
      </c>
      <c r="E124" s="1">
        <f t="shared" si="18"/>
        <v>7.5</v>
      </c>
      <c r="F124" s="1">
        <f t="shared" si="19"/>
        <v>4020</v>
      </c>
      <c r="G124" s="1">
        <f t="shared" si="13"/>
        <v>60000</v>
      </c>
      <c r="H124" s="1">
        <f t="shared" si="24"/>
        <v>20779.793122525523</v>
      </c>
      <c r="I124" s="1">
        <f t="shared" si="25"/>
        <v>5.1691027667973941</v>
      </c>
      <c r="J124" s="1">
        <f t="shared" si="14"/>
        <v>5.1691027667973941</v>
      </c>
      <c r="K124" s="1">
        <f t="shared" si="26"/>
        <v>398.69830877705971</v>
      </c>
      <c r="L124" s="1">
        <f t="shared" si="15"/>
        <v>398.69830877705971</v>
      </c>
      <c r="M124" s="1">
        <f t="shared" si="27"/>
        <v>18706.39551379246</v>
      </c>
      <c r="N124" s="1">
        <f t="shared" si="16"/>
        <v>6389706.3955137925</v>
      </c>
    </row>
    <row r="125" spans="3:14" x14ac:dyDescent="0.25">
      <c r="C125" s="1">
        <f t="shared" si="17"/>
        <v>105</v>
      </c>
      <c r="D125" s="1">
        <f t="shared" si="12"/>
        <v>39142.08666842978</v>
      </c>
      <c r="E125" s="1">
        <f t="shared" si="18"/>
        <v>7.5</v>
      </c>
      <c r="F125" s="1">
        <f t="shared" si="19"/>
        <v>4012.5</v>
      </c>
      <c r="G125" s="1">
        <f t="shared" si="13"/>
        <v>60000</v>
      </c>
      <c r="H125" s="1">
        <f t="shared" si="24"/>
        <v>20857.91333157022</v>
      </c>
      <c r="I125" s="1">
        <f t="shared" si="25"/>
        <v>5.1982338521047282</v>
      </c>
      <c r="J125" s="1">
        <f t="shared" si="14"/>
        <v>5.1982338521047282</v>
      </c>
      <c r="K125" s="1">
        <f t="shared" si="26"/>
        <v>403.86741154385709</v>
      </c>
      <c r="L125" s="1">
        <f t="shared" si="15"/>
        <v>403.86741154385709</v>
      </c>
      <c r="M125" s="1">
        <f t="shared" si="27"/>
        <v>19110.262925336319</v>
      </c>
      <c r="N125" s="1">
        <f t="shared" si="16"/>
        <v>6390110.2629253361</v>
      </c>
    </row>
    <row r="126" spans="3:14" x14ac:dyDescent="0.25">
      <c r="C126" s="1">
        <f t="shared" si="17"/>
        <v>106</v>
      </c>
      <c r="D126" s="1">
        <f t="shared" si="12"/>
        <v>39063.922342087324</v>
      </c>
      <c r="E126" s="1">
        <f t="shared" si="18"/>
        <v>7.5</v>
      </c>
      <c r="F126" s="1">
        <f t="shared" si="19"/>
        <v>4005</v>
      </c>
      <c r="G126" s="1">
        <f t="shared" si="13"/>
        <v>60000</v>
      </c>
      <c r="H126" s="1">
        <f t="shared" si="24"/>
        <v>20936.077657912676</v>
      </c>
      <c r="I126" s="1">
        <f t="shared" si="25"/>
        <v>5.2274850581554748</v>
      </c>
      <c r="J126" s="1">
        <f t="shared" si="14"/>
        <v>5.2274850581554748</v>
      </c>
      <c r="K126" s="1">
        <f t="shared" si="26"/>
        <v>409.06564539596184</v>
      </c>
      <c r="L126" s="1">
        <f t="shared" si="15"/>
        <v>409.06564539596184</v>
      </c>
      <c r="M126" s="1">
        <f t="shared" si="27"/>
        <v>19519.328570732279</v>
      </c>
      <c r="N126" s="1">
        <f t="shared" si="16"/>
        <v>6390519.3285707319</v>
      </c>
    </row>
    <row r="127" spans="3:14" x14ac:dyDescent="0.25">
      <c r="C127" s="1">
        <f t="shared" si="17"/>
        <v>107</v>
      </c>
      <c r="D127" s="1">
        <f t="shared" si="12"/>
        <v>38985.713929646365</v>
      </c>
      <c r="E127" s="1">
        <f t="shared" si="18"/>
        <v>7.5</v>
      </c>
      <c r="F127" s="1">
        <f t="shared" si="19"/>
        <v>3997.5</v>
      </c>
      <c r="G127" s="1">
        <f t="shared" si="13"/>
        <v>60000</v>
      </c>
      <c r="H127" s="1">
        <f t="shared" si="24"/>
        <v>21014.286070353635</v>
      </c>
      <c r="I127" s="1">
        <f t="shared" si="25"/>
        <v>5.2568570532466881</v>
      </c>
      <c r="J127" s="1">
        <f t="shared" si="14"/>
        <v>5.2568570532466881</v>
      </c>
      <c r="K127" s="1">
        <f t="shared" si="26"/>
        <v>414.29313045411732</v>
      </c>
      <c r="L127" s="1">
        <f t="shared" si="15"/>
        <v>414.29313045411732</v>
      </c>
      <c r="M127" s="1">
        <f t="shared" si="27"/>
        <v>19933.621701186396</v>
      </c>
      <c r="N127" s="1">
        <f t="shared" si="16"/>
        <v>6390933.6217011865</v>
      </c>
    </row>
    <row r="128" spans="3:14" x14ac:dyDescent="0.25">
      <c r="C128" s="1">
        <f t="shared" si="17"/>
        <v>108</v>
      </c>
      <c r="D128" s="1">
        <f t="shared" si="12"/>
        <v>38907.461463966611</v>
      </c>
      <c r="E128" s="1">
        <f t="shared" si="18"/>
        <v>7.5</v>
      </c>
      <c r="F128" s="1">
        <f t="shared" si="19"/>
        <v>3990</v>
      </c>
      <c r="G128" s="1">
        <f t="shared" si="13"/>
        <v>60000</v>
      </c>
      <c r="H128" s="1">
        <f t="shared" si="24"/>
        <v>21092.538536033389</v>
      </c>
      <c r="I128" s="1">
        <f t="shared" si="25"/>
        <v>5.2863505102840573</v>
      </c>
      <c r="J128" s="1">
        <f t="shared" si="14"/>
        <v>5.2863505102840573</v>
      </c>
      <c r="K128" s="1">
        <f t="shared" si="26"/>
        <v>419.54998750736399</v>
      </c>
      <c r="L128" s="1">
        <f t="shared" si="15"/>
        <v>419.54998750736399</v>
      </c>
      <c r="M128" s="1">
        <f t="shared" si="27"/>
        <v>20353.171688693761</v>
      </c>
      <c r="N128" s="1">
        <f t="shared" si="16"/>
        <v>6391353.1716886936</v>
      </c>
    </row>
    <row r="129" spans="3:14" x14ac:dyDescent="0.25">
      <c r="C129" s="1">
        <f t="shared" si="17"/>
        <v>109</v>
      </c>
      <c r="D129" s="1">
        <f t="shared" si="12"/>
        <v>38829.164979576366</v>
      </c>
      <c r="E129" s="1">
        <f t="shared" si="18"/>
        <v>7.5</v>
      </c>
      <c r="F129" s="1">
        <f t="shared" si="19"/>
        <v>3982.5</v>
      </c>
      <c r="G129" s="1">
        <f t="shared" si="13"/>
        <v>60000</v>
      </c>
      <c r="H129" s="1">
        <f t="shared" si="24"/>
        <v>21170.835020423634</v>
      </c>
      <c r="I129" s="1">
        <f t="shared" si="25"/>
        <v>5.31596610682326</v>
      </c>
      <c r="J129" s="1">
        <f t="shared" si="14"/>
        <v>5.31596610682326</v>
      </c>
      <c r="K129" s="1">
        <f t="shared" si="26"/>
        <v>424.83633801764807</v>
      </c>
      <c r="L129" s="1">
        <f t="shared" si="15"/>
        <v>424.83633801764807</v>
      </c>
      <c r="M129" s="1">
        <f t="shared" si="27"/>
        <v>20778.00802671141</v>
      </c>
      <c r="N129" s="1">
        <f t="shared" si="16"/>
        <v>6391778.0080267116</v>
      </c>
    </row>
    <row r="130" spans="3:14" x14ac:dyDescent="0.25">
      <c r="C130" s="1">
        <f t="shared" si="17"/>
        <v>110</v>
      </c>
      <c r="D130" s="1">
        <f t="shared" si="12"/>
        <v>38750.82451268092</v>
      </c>
      <c r="E130" s="1">
        <f t="shared" si="18"/>
        <v>7.5</v>
      </c>
      <c r="F130" s="1">
        <f t="shared" si="19"/>
        <v>3975</v>
      </c>
      <c r="G130" s="1">
        <f t="shared" si="13"/>
        <v>60000</v>
      </c>
      <c r="H130" s="1">
        <f t="shared" si="24"/>
        <v>21249.17548731908</v>
      </c>
      <c r="I130" s="1">
        <f t="shared" si="25"/>
        <v>5.3457045251117181</v>
      </c>
      <c r="J130" s="1">
        <f t="shared" si="14"/>
        <v>5.3457045251117181</v>
      </c>
      <c r="K130" s="1">
        <f t="shared" si="26"/>
        <v>430.15230412447136</v>
      </c>
      <c r="L130" s="1">
        <f t="shared" si="15"/>
        <v>430.15230412447136</v>
      </c>
      <c r="M130" s="1">
        <f t="shared" si="27"/>
        <v>21208.160330835883</v>
      </c>
      <c r="N130" s="1">
        <f t="shared" si="16"/>
        <v>6392208.1603308357</v>
      </c>
    </row>
    <row r="131" spans="3:14" x14ac:dyDescent="0.25">
      <c r="C131" s="1">
        <f t="shared" si="17"/>
        <v>111</v>
      </c>
      <c r="D131" s="1">
        <f t="shared" si="12"/>
        <v>38672.440101170781</v>
      </c>
      <c r="E131" s="1">
        <f t="shared" si="18"/>
        <v>7.5</v>
      </c>
      <c r="F131" s="1">
        <f t="shared" si="19"/>
        <v>3967.5</v>
      </c>
      <c r="G131" s="1">
        <f t="shared" si="13"/>
        <v>60000</v>
      </c>
      <c r="H131" s="1">
        <f t="shared" si="24"/>
        <v>21327.559898829219</v>
      </c>
      <c r="I131" s="1">
        <f t="shared" si="25"/>
        <v>5.3755664521308679</v>
      </c>
      <c r="J131" s="1">
        <f t="shared" si="14"/>
        <v>5.3755664521308679</v>
      </c>
      <c r="K131" s="1">
        <f t="shared" si="26"/>
        <v>435.49800864958308</v>
      </c>
      <c r="L131" s="1">
        <f t="shared" si="15"/>
        <v>435.49800864958308</v>
      </c>
      <c r="M131" s="1">
        <f t="shared" si="27"/>
        <v>21643.658339485464</v>
      </c>
      <c r="N131" s="1">
        <f t="shared" si="16"/>
        <v>6392643.6583394855</v>
      </c>
    </row>
    <row r="132" spans="3:14" x14ac:dyDescent="0.25">
      <c r="C132" s="1">
        <f t="shared" si="17"/>
        <v>112</v>
      </c>
      <c r="D132" s="1">
        <f t="shared" si="12"/>
        <v>38594.011784630056</v>
      </c>
      <c r="E132" s="1">
        <f t="shared" si="18"/>
        <v>7.5</v>
      </c>
      <c r="F132" s="1">
        <f t="shared" si="19"/>
        <v>3960</v>
      </c>
      <c r="G132" s="1">
        <f t="shared" si="13"/>
        <v>60000</v>
      </c>
      <c r="H132" s="1">
        <f t="shared" si="24"/>
        <v>21405.988215369944</v>
      </c>
      <c r="I132" s="1">
        <f t="shared" si="25"/>
        <v>5.4055525796388748</v>
      </c>
      <c r="J132" s="1">
        <f t="shared" si="14"/>
        <v>5.4055525796388748</v>
      </c>
      <c r="K132" s="1">
        <f t="shared" si="26"/>
        <v>440.87357510171393</v>
      </c>
      <c r="L132" s="1">
        <f t="shared" si="15"/>
        <v>440.87357510171393</v>
      </c>
      <c r="M132" s="1">
        <f t="shared" si="27"/>
        <v>22084.53191458718</v>
      </c>
      <c r="N132" s="1">
        <f t="shared" si="16"/>
        <v>6393084.5319145871</v>
      </c>
    </row>
    <row r="133" spans="3:14" x14ac:dyDescent="0.25">
      <c r="C133" s="1">
        <f t="shared" si="17"/>
        <v>113</v>
      </c>
      <c r="D133" s="1">
        <f t="shared" si="12"/>
        <v>38515.53960434474</v>
      </c>
      <c r="E133" s="1">
        <f t="shared" si="18"/>
        <v>7.5</v>
      </c>
      <c r="F133" s="1">
        <f t="shared" si="19"/>
        <v>3952.5</v>
      </c>
      <c r="G133" s="1">
        <f t="shared" si="13"/>
        <v>60000</v>
      </c>
      <c r="H133" s="1">
        <f t="shared" si="24"/>
        <v>21484.46039565526</v>
      </c>
      <c r="I133" s="1">
        <f t="shared" si="25"/>
        <v>5.4356636042138549</v>
      </c>
      <c r="J133" s="1">
        <f t="shared" si="14"/>
        <v>5.4356636042138549</v>
      </c>
      <c r="K133" s="1">
        <f t="shared" si="26"/>
        <v>446.2791276813528</v>
      </c>
      <c r="L133" s="1">
        <f t="shared" si="15"/>
        <v>446.2791276813528</v>
      </c>
      <c r="M133" s="1">
        <f t="shared" si="27"/>
        <v>22530.811042268531</v>
      </c>
      <c r="N133" s="1">
        <f t="shared" si="16"/>
        <v>6393530.8110422688</v>
      </c>
    </row>
    <row r="134" spans="3:14" x14ac:dyDescent="0.25">
      <c r="C134" s="1">
        <f t="shared" si="17"/>
        <v>114</v>
      </c>
      <c r="D134" s="1">
        <f t="shared" si="12"/>
        <v>38437.023603311158</v>
      </c>
      <c r="E134" s="1">
        <f t="shared" si="18"/>
        <v>7.5</v>
      </c>
      <c r="F134" s="1">
        <f t="shared" si="19"/>
        <v>3945</v>
      </c>
      <c r="G134" s="1">
        <f t="shared" si="13"/>
        <v>60000</v>
      </c>
      <c r="H134" s="1">
        <f t="shared" si="24"/>
        <v>21562.976396688842</v>
      </c>
      <c r="I134" s="1">
        <f t="shared" si="25"/>
        <v>5.4659002272975519</v>
      </c>
      <c r="J134" s="1">
        <f t="shared" si="14"/>
        <v>5.4659002272975519</v>
      </c>
      <c r="K134" s="1">
        <f t="shared" si="26"/>
        <v>451.71479128556666</v>
      </c>
      <c r="L134" s="1">
        <f t="shared" si="15"/>
        <v>451.71479128556666</v>
      </c>
      <c r="M134" s="1">
        <f t="shared" si="27"/>
        <v>22982.525833554097</v>
      </c>
      <c r="N134" s="1">
        <f t="shared" si="16"/>
        <v>6393982.5258335536</v>
      </c>
    </row>
    <row r="135" spans="3:14" x14ac:dyDescent="0.25">
      <c r="C135" s="1">
        <f t="shared" si="17"/>
        <v>115</v>
      </c>
      <c r="D135" s="1">
        <f t="shared" si="12"/>
        <v>38358.463826244246</v>
      </c>
      <c r="E135" s="1">
        <f t="shared" si="18"/>
        <v>7.5</v>
      </c>
      <c r="F135" s="1">
        <f t="shared" si="19"/>
        <v>3937.5</v>
      </c>
      <c r="G135" s="1">
        <f t="shared" si="13"/>
        <v>60000</v>
      </c>
      <c r="H135" s="1">
        <f t="shared" si="24"/>
        <v>21641.536173755754</v>
      </c>
      <c r="I135" s="1">
        <f t="shared" si="25"/>
        <v>5.4962631552395562</v>
      </c>
      <c r="J135" s="1">
        <f t="shared" si="14"/>
        <v>5.4962631552395562</v>
      </c>
      <c r="K135" s="1">
        <f t="shared" si="26"/>
        <v>457.1806915128642</v>
      </c>
      <c r="L135" s="1">
        <f t="shared" si="15"/>
        <v>457.1806915128642</v>
      </c>
      <c r="M135" s="1">
        <f t="shared" si="27"/>
        <v>23439.706525066962</v>
      </c>
      <c r="N135" s="1">
        <f t="shared" si="16"/>
        <v>6394439.7065250669</v>
      </c>
    </row>
    <row r="136" spans="3:14" x14ac:dyDescent="0.25">
      <c r="C136" s="1">
        <f t="shared" si="17"/>
        <v>116</v>
      </c>
      <c r="D136" s="1">
        <f t="shared" si="12"/>
        <v>38279.860319586078</v>
      </c>
      <c r="E136" s="1">
        <f t="shared" si="18"/>
        <v>7.5</v>
      </c>
      <c r="F136" s="1">
        <f t="shared" si="19"/>
        <v>3930</v>
      </c>
      <c r="G136" s="1">
        <f t="shared" si="13"/>
        <v>60000</v>
      </c>
      <c r="H136" s="1">
        <f t="shared" si="24"/>
        <v>21720.139680413922</v>
      </c>
      <c r="I136" s="1">
        <f t="shared" si="25"/>
        <v>5.5267530993419651</v>
      </c>
      <c r="J136" s="1">
        <f t="shared" si="14"/>
        <v>5.5267530993419651</v>
      </c>
      <c r="K136" s="1">
        <f t="shared" si="26"/>
        <v>462.67695466810375</v>
      </c>
      <c r="L136" s="1">
        <f t="shared" si="15"/>
        <v>462.67695466810375</v>
      </c>
      <c r="M136" s="1">
        <f t="shared" si="27"/>
        <v>23902.383479735065</v>
      </c>
      <c r="N136" s="1">
        <f t="shared" si="16"/>
        <v>6394902.3834797349</v>
      </c>
    </row>
    <row r="137" spans="3:14" x14ac:dyDescent="0.25">
      <c r="C137" s="1">
        <f t="shared" si="17"/>
        <v>117</v>
      </c>
      <c r="D137" s="1">
        <f t="shared" si="12"/>
        <v>38201.213131514196</v>
      </c>
      <c r="E137" s="1">
        <f t="shared" si="18"/>
        <v>7.5</v>
      </c>
      <c r="F137" s="1">
        <f t="shared" si="19"/>
        <v>3922.5</v>
      </c>
      <c r="G137" s="1">
        <f t="shared" si="13"/>
        <v>60000</v>
      </c>
      <c r="H137" s="1">
        <f t="shared" si="24"/>
        <v>21798.786868485804</v>
      </c>
      <c r="I137" s="1">
        <f t="shared" si="25"/>
        <v>5.5573707759046025</v>
      </c>
      <c r="J137" s="1">
        <f t="shared" si="14"/>
        <v>5.5573707759046025</v>
      </c>
      <c r="K137" s="1">
        <f t="shared" si="26"/>
        <v>468.20370776744574</v>
      </c>
      <c r="L137" s="1">
        <f t="shared" si="15"/>
        <v>468.20370776744574</v>
      </c>
      <c r="M137" s="1">
        <f t="shared" si="27"/>
        <v>24370.587187502511</v>
      </c>
      <c r="N137" s="1">
        <f t="shared" si="16"/>
        <v>6395370.5871875025</v>
      </c>
    </row>
    <row r="138" spans="3:14" x14ac:dyDescent="0.25">
      <c r="C138" s="1">
        <f t="shared" si="17"/>
        <v>118</v>
      </c>
      <c r="D138" s="1">
        <f t="shared" si="12"/>
        <v>38122.52231195011</v>
      </c>
      <c r="E138" s="1">
        <f t="shared" si="18"/>
        <v>7.5</v>
      </c>
      <c r="F138" s="1">
        <f t="shared" si="19"/>
        <v>3915</v>
      </c>
      <c r="G138" s="1">
        <f t="shared" si="13"/>
        <v>60000</v>
      </c>
      <c r="H138" s="1">
        <f t="shared" si="24"/>
        <v>21877.47768804989</v>
      </c>
      <c r="I138" s="1">
        <f t="shared" si="25"/>
        <v>5.5881169062707254</v>
      </c>
      <c r="J138" s="1">
        <f t="shared" si="14"/>
        <v>5.5881169062707254</v>
      </c>
      <c r="K138" s="1">
        <f t="shared" si="26"/>
        <v>473.76107854335032</v>
      </c>
      <c r="L138" s="1">
        <f t="shared" si="15"/>
        <v>473.76107854335032</v>
      </c>
      <c r="M138" s="1">
        <f t="shared" si="27"/>
        <v>24844.348266045861</v>
      </c>
      <c r="N138" s="1">
        <f t="shared" si="16"/>
        <v>6395844.3482660456</v>
      </c>
    </row>
    <row r="139" spans="3:14" x14ac:dyDescent="0.25">
      <c r="C139" s="1">
        <f t="shared" si="17"/>
        <v>119</v>
      </c>
      <c r="D139" s="1">
        <f t="shared" si="12"/>
        <v>38043.787912567721</v>
      </c>
      <c r="E139" s="1">
        <f t="shared" si="18"/>
        <v>7.5</v>
      </c>
      <c r="F139" s="1">
        <f t="shared" si="19"/>
        <v>3907.5</v>
      </c>
      <c r="G139" s="1">
        <f t="shared" si="13"/>
        <v>60000</v>
      </c>
      <c r="H139" s="1">
        <f t="shared" si="24"/>
        <v>21956.212087432279</v>
      </c>
      <c r="I139" s="1">
        <f t="shared" si="25"/>
        <v>5.6189922168732638</v>
      </c>
      <c r="J139" s="1">
        <f t="shared" si="14"/>
        <v>5.6189922168732638</v>
      </c>
      <c r="K139" s="1">
        <f t="shared" si="26"/>
        <v>479.34919544962105</v>
      </c>
      <c r="L139" s="1">
        <f t="shared" si="15"/>
        <v>479.34919544962105</v>
      </c>
      <c r="M139" s="1">
        <f t="shared" si="27"/>
        <v>25323.697461495482</v>
      </c>
      <c r="N139" s="1">
        <f t="shared" si="16"/>
        <v>6396323.6974614952</v>
      </c>
    </row>
    <row r="140" spans="3:14" x14ac:dyDescent="0.25">
      <c r="C140" s="1">
        <f t="shared" si="17"/>
        <v>120</v>
      </c>
      <c r="D140" s="1">
        <f t="shared" si="12"/>
        <v>37965.009986801815</v>
      </c>
      <c r="E140" s="1">
        <f t="shared" si="18"/>
        <v>7.5</v>
      </c>
      <c r="F140" s="1">
        <f t="shared" si="19"/>
        <v>3900</v>
      </c>
      <c r="G140" s="1">
        <f t="shared" si="13"/>
        <v>60000</v>
      </c>
      <c r="H140" s="1">
        <f t="shared" si="24"/>
        <v>22034.990013198185</v>
      </c>
      <c r="I140" s="1">
        <f t="shared" si="25"/>
        <v>5.6499974392815862</v>
      </c>
      <c r="J140" s="1">
        <f t="shared" si="14"/>
        <v>5.6499974392815862</v>
      </c>
      <c r="K140" s="1">
        <f t="shared" si="26"/>
        <v>484.96818766649432</v>
      </c>
      <c r="L140" s="1">
        <f t="shared" si="15"/>
        <v>484.96818766649432</v>
      </c>
      <c r="M140" s="1">
        <f t="shared" si="27"/>
        <v>25808.665649161976</v>
      </c>
      <c r="N140" s="1">
        <f t="shared" si="16"/>
        <v>6396808.6656491617</v>
      </c>
    </row>
    <row r="141" spans="3:14" x14ac:dyDescent="0.25">
      <c r="C141" s="1">
        <f t="shared" si="17"/>
        <v>121</v>
      </c>
      <c r="D141" s="1">
        <f t="shared" si="12"/>
        <v>37886.188589856596</v>
      </c>
      <c r="E141" s="1">
        <f t="shared" si="18"/>
        <v>7.5</v>
      </c>
      <c r="F141" s="1">
        <f t="shared" si="19"/>
        <v>3892.5</v>
      </c>
      <c r="G141" s="1">
        <f t="shared" si="13"/>
        <v>60000</v>
      </c>
      <c r="H141" s="1">
        <f t="shared" si="24"/>
        <v>22113.811410143404</v>
      </c>
      <c r="I141" s="1">
        <f t="shared" si="25"/>
        <v>5.6811333102487875</v>
      </c>
      <c r="J141" s="1">
        <f t="shared" si="14"/>
        <v>5.6811333102487875</v>
      </c>
      <c r="K141" s="1">
        <f t="shared" si="26"/>
        <v>490.61818510577592</v>
      </c>
      <c r="L141" s="1">
        <f t="shared" si="15"/>
        <v>490.61818510577592</v>
      </c>
      <c r="M141" s="1">
        <f t="shared" si="27"/>
        <v>26299.283834267753</v>
      </c>
      <c r="N141" s="1">
        <f t="shared" si="16"/>
        <v>6397299.2838342674</v>
      </c>
    </row>
    <row r="142" spans="3:14" x14ac:dyDescent="0.25">
      <c r="C142" s="1">
        <f t="shared" si="17"/>
        <v>122</v>
      </c>
      <c r="D142" s="1">
        <f t="shared" si="12"/>
        <v>37807.323778714155</v>
      </c>
      <c r="E142" s="1">
        <f t="shared" si="18"/>
        <v>7.5</v>
      </c>
      <c r="F142" s="1">
        <f t="shared" si="19"/>
        <v>3885</v>
      </c>
      <c r="G142" s="1">
        <f t="shared" si="13"/>
        <v>60000</v>
      </c>
      <c r="H142" s="1">
        <f t="shared" si="24"/>
        <v>22192.676221285845</v>
      </c>
      <c r="I142" s="1">
        <f t="shared" si="25"/>
        <v>5.7124005717595479</v>
      </c>
      <c r="J142" s="1">
        <f t="shared" si="14"/>
        <v>5.7124005717595479</v>
      </c>
      <c r="K142" s="1">
        <f t="shared" si="26"/>
        <v>496.29931841602473</v>
      </c>
      <c r="L142" s="1">
        <f t="shared" si="15"/>
        <v>496.29931841602473</v>
      </c>
      <c r="M142" s="1">
        <f t="shared" si="27"/>
        <v>26795.583152683779</v>
      </c>
      <c r="N142" s="1">
        <f t="shared" si="16"/>
        <v>6397795.5831526835</v>
      </c>
    </row>
    <row r="143" spans="3:14" x14ac:dyDescent="0.25">
      <c r="C143" s="1">
        <f t="shared" si="17"/>
        <v>123</v>
      </c>
      <c r="D143" s="1">
        <f t="shared" si="12"/>
        <v>37728.415612143021</v>
      </c>
      <c r="E143" s="1">
        <f t="shared" si="18"/>
        <v>7.5</v>
      </c>
      <c r="F143" s="1">
        <f t="shared" si="19"/>
        <v>3877.5</v>
      </c>
      <c r="G143" s="1">
        <f t="shared" si="13"/>
        <v>60000</v>
      </c>
      <c r="H143" s="1">
        <f t="shared" si="24"/>
        <v>22271.584387856979</v>
      </c>
      <c r="I143" s="1">
        <f t="shared" si="25"/>
        <v>5.7437999710785244</v>
      </c>
      <c r="J143" s="1">
        <f t="shared" si="14"/>
        <v>5.7437999710785244</v>
      </c>
      <c r="K143" s="1">
        <f t="shared" si="26"/>
        <v>502.01171898778426</v>
      </c>
      <c r="L143" s="1">
        <f t="shared" si="15"/>
        <v>502.01171898778426</v>
      </c>
      <c r="M143" s="1">
        <f t="shared" si="27"/>
        <v>27297.594871671565</v>
      </c>
      <c r="N143" s="1">
        <f t="shared" si="16"/>
        <v>6398297.5948716719</v>
      </c>
    </row>
    <row r="144" spans="3:14" x14ac:dyDescent="0.25">
      <c r="C144" s="1">
        <f t="shared" si="17"/>
        <v>124</v>
      </c>
      <c r="D144" s="1">
        <f t="shared" si="12"/>
        <v>37649.464150706735</v>
      </c>
      <c r="E144" s="1">
        <f t="shared" si="18"/>
        <v>7.5</v>
      </c>
      <c r="F144" s="1">
        <f t="shared" si="19"/>
        <v>3870</v>
      </c>
      <c r="G144" s="1">
        <f t="shared" si="13"/>
        <v>60000</v>
      </c>
      <c r="H144" s="1">
        <f t="shared" si="24"/>
        <v>22350.535849293265</v>
      </c>
      <c r="I144" s="1">
        <f t="shared" si="25"/>
        <v>5.775332260799293</v>
      </c>
      <c r="J144" s="1">
        <f t="shared" si="14"/>
        <v>5.775332260799293</v>
      </c>
      <c r="K144" s="1">
        <f t="shared" si="26"/>
        <v>507.75551895886281</v>
      </c>
      <c r="L144" s="1">
        <f t="shared" si="15"/>
        <v>507.75551895886281</v>
      </c>
      <c r="M144" s="1">
        <f t="shared" si="27"/>
        <v>27805.350390630429</v>
      </c>
      <c r="N144" s="1">
        <f t="shared" si="16"/>
        <v>6398805.3503906308</v>
      </c>
    </row>
    <row r="145" spans="3:14" x14ac:dyDescent="0.25">
      <c r="C145" s="1">
        <f t="shared" si="17"/>
        <v>125</v>
      </c>
      <c r="D145" s="1">
        <f t="shared" si="12"/>
        <v>37570.469456772393</v>
      </c>
      <c r="E145" s="1">
        <f t="shared" si="18"/>
        <v>7.5</v>
      </c>
      <c r="F145" s="1">
        <f t="shared" si="19"/>
        <v>3862.5</v>
      </c>
      <c r="G145" s="1">
        <f t="shared" si="13"/>
        <v>60000</v>
      </c>
      <c r="H145" s="1">
        <f t="shared" si="24"/>
        <v>22429.530543227607</v>
      </c>
      <c r="I145" s="1">
        <f t="shared" si="25"/>
        <v>5.8069981988938792</v>
      </c>
      <c r="J145" s="1">
        <f t="shared" si="14"/>
        <v>5.8069981988938792</v>
      </c>
      <c r="K145" s="1">
        <f t="shared" si="26"/>
        <v>513.53085121966205</v>
      </c>
      <c r="L145" s="1">
        <f t="shared" si="15"/>
        <v>513.53085121966205</v>
      </c>
      <c r="M145" s="1">
        <f t="shared" si="27"/>
        <v>28318.881241850089</v>
      </c>
      <c r="N145" s="1">
        <f t="shared" si="16"/>
        <v>6399318.8812418506</v>
      </c>
    </row>
    <row r="146" spans="3:14" x14ac:dyDescent="0.25">
      <c r="C146" s="1">
        <f t="shared" si="17"/>
        <v>126</v>
      </c>
      <c r="D146" s="1">
        <f t="shared" si="12"/>
        <v>37491.431594519265</v>
      </c>
      <c r="E146" s="1">
        <f t="shared" si="18"/>
        <v>7.5</v>
      </c>
      <c r="F146" s="1">
        <f t="shared" si="19"/>
        <v>3855</v>
      </c>
      <c r="G146" s="1">
        <f t="shared" si="13"/>
        <v>60000</v>
      </c>
      <c r="H146" s="1">
        <f t="shared" si="24"/>
        <v>22508.568405480735</v>
      </c>
      <c r="I146" s="1">
        <f t="shared" si="25"/>
        <v>5.8387985487628367</v>
      </c>
      <c r="J146" s="1">
        <f t="shared" si="14"/>
        <v>5.8387985487628367</v>
      </c>
      <c r="K146" s="1">
        <f t="shared" si="26"/>
        <v>519.33784941855595</v>
      </c>
      <c r="L146" s="1">
        <f t="shared" si="15"/>
        <v>519.33784941855595</v>
      </c>
      <c r="M146" s="1">
        <f t="shared" si="27"/>
        <v>28838.219091268646</v>
      </c>
      <c r="N146" s="1">
        <f t="shared" si="16"/>
        <v>6399838.2190912683</v>
      </c>
    </row>
    <row r="147" spans="3:14" x14ac:dyDescent="0.25">
      <c r="C147" s="1">
        <f t="shared" si="17"/>
        <v>127</v>
      </c>
      <c r="D147" s="1">
        <f t="shared" si="12"/>
        <v>37412.350629947308</v>
      </c>
      <c r="E147" s="1">
        <f t="shared" si="18"/>
        <v>7.5</v>
      </c>
      <c r="F147" s="1">
        <f t="shared" si="19"/>
        <v>3847.5</v>
      </c>
      <c r="G147" s="1">
        <f t="shared" si="13"/>
        <v>60000</v>
      </c>
      <c r="H147" s="1">
        <f t="shared" si="24"/>
        <v>22587.649370052692</v>
      </c>
      <c r="I147" s="1">
        <f t="shared" si="25"/>
        <v>5.8707340792859499</v>
      </c>
      <c r="J147" s="1">
        <f t="shared" si="14"/>
        <v>5.8707340792859499</v>
      </c>
      <c r="K147" s="1">
        <f t="shared" si="26"/>
        <v>525.17664796731879</v>
      </c>
      <c r="L147" s="1">
        <f t="shared" si="15"/>
        <v>525.17664796731879</v>
      </c>
      <c r="M147" s="1">
        <f t="shared" si="27"/>
        <v>29363.395739235966</v>
      </c>
      <c r="N147" s="1">
        <f t="shared" si="16"/>
        <v>6400363.3957392359</v>
      </c>
    </row>
    <row r="148" spans="3:14" x14ac:dyDescent="0.25">
      <c r="C148" s="1">
        <f t="shared" si="17"/>
        <v>128</v>
      </c>
      <c r="D148" s="1">
        <f t="shared" ref="D148:D211" si="28">Gravconst*maarde*F148/N148^2</f>
        <v>37333.226630885918</v>
      </c>
      <c r="E148" s="1">
        <f t="shared" si="18"/>
        <v>7.5</v>
      </c>
      <c r="F148" s="1">
        <f t="shared" si="19"/>
        <v>3840</v>
      </c>
      <c r="G148" s="1">
        <f t="shared" ref="G148:G211" si="29">E148*vuitlaat</f>
        <v>60000</v>
      </c>
      <c r="H148" s="1">
        <f t="shared" si="24"/>
        <v>22666.773369114082</v>
      </c>
      <c r="I148" s="1">
        <f t="shared" si="25"/>
        <v>5.902805564873459</v>
      </c>
      <c r="J148" s="1">
        <f t="shared" ref="J148:J211" si="30">I148*dt</f>
        <v>5.902805564873459</v>
      </c>
      <c r="K148" s="1">
        <f t="shared" si="26"/>
        <v>531.04738204660475</v>
      </c>
      <c r="L148" s="1">
        <f t="shared" ref="L148:L211" si="31">K148*dt</f>
        <v>531.04738204660475</v>
      </c>
      <c r="M148" s="1">
        <f t="shared" si="27"/>
        <v>29894.443121282569</v>
      </c>
      <c r="N148" s="1">
        <f t="shared" ref="N148:N211" si="32">raarde+M148</f>
        <v>6400894.4431212824</v>
      </c>
    </row>
    <row r="149" spans="3:14" x14ac:dyDescent="0.25">
      <c r="C149" s="1">
        <f t="shared" ref="C149:C212" si="33">C148+dt</f>
        <v>129</v>
      </c>
      <c r="D149" s="1">
        <f t="shared" si="28"/>
        <v>37254.059667002482</v>
      </c>
      <c r="E149" s="1">
        <f t="shared" ref="E149:E212" si="34">dmpsec/dt</f>
        <v>7.5</v>
      </c>
      <c r="F149" s="1">
        <f t="shared" ref="F149:F212" si="35">IF(F148-E148&gt;mleeg,F148-E148,mleeg)</f>
        <v>3832.5</v>
      </c>
      <c r="G149" s="1">
        <f t="shared" si="29"/>
        <v>60000</v>
      </c>
      <c r="H149" s="1">
        <f t="shared" si="24"/>
        <v>22745.940332997518</v>
      </c>
      <c r="I149" s="1">
        <f t="shared" si="25"/>
        <v>5.9350137855179437</v>
      </c>
      <c r="J149" s="1">
        <f t="shared" si="30"/>
        <v>5.9350137855179437</v>
      </c>
      <c r="K149" s="1">
        <f t="shared" si="26"/>
        <v>536.95018761147821</v>
      </c>
      <c r="L149" s="1">
        <f t="shared" si="31"/>
        <v>536.95018761147821</v>
      </c>
      <c r="M149" s="1">
        <f t="shared" si="27"/>
        <v>30431.393308894047</v>
      </c>
      <c r="N149" s="1">
        <f t="shared" si="32"/>
        <v>6401431.3933088938</v>
      </c>
    </row>
    <row r="150" spans="3:14" x14ac:dyDescent="0.25">
      <c r="C150" s="1">
        <f t="shared" si="33"/>
        <v>130</v>
      </c>
      <c r="D150" s="1">
        <f t="shared" si="28"/>
        <v>37174.849809811043</v>
      </c>
      <c r="E150" s="1">
        <f t="shared" si="34"/>
        <v>7.5</v>
      </c>
      <c r="F150" s="1">
        <f t="shared" si="35"/>
        <v>3825</v>
      </c>
      <c r="G150" s="1">
        <f t="shared" si="29"/>
        <v>60000</v>
      </c>
      <c r="H150" s="1">
        <f t="shared" si="24"/>
        <v>22825.150190188957</v>
      </c>
      <c r="I150" s="1">
        <f t="shared" si="25"/>
        <v>5.9673595268467858</v>
      </c>
      <c r="J150" s="1">
        <f t="shared" si="30"/>
        <v>5.9673595268467858</v>
      </c>
      <c r="K150" s="1">
        <f t="shared" si="26"/>
        <v>542.88520139699619</v>
      </c>
      <c r="L150" s="1">
        <f t="shared" si="31"/>
        <v>542.88520139699619</v>
      </c>
      <c r="M150" s="1">
        <f t="shared" si="27"/>
        <v>30974.278510291042</v>
      </c>
      <c r="N150" s="1">
        <f t="shared" si="32"/>
        <v>6401974.2785102911</v>
      </c>
    </row>
    <row r="151" spans="3:14" x14ac:dyDescent="0.25">
      <c r="C151" s="1">
        <f t="shared" si="33"/>
        <v>131</v>
      </c>
      <c r="D151" s="1">
        <f t="shared" si="28"/>
        <v>37095.597132680967</v>
      </c>
      <c r="E151" s="1">
        <f t="shared" si="34"/>
        <v>7.5</v>
      </c>
      <c r="F151" s="1">
        <f t="shared" si="35"/>
        <v>3817.5</v>
      </c>
      <c r="G151" s="1">
        <f t="shared" si="29"/>
        <v>60000</v>
      </c>
      <c r="H151" s="1">
        <f t="shared" si="24"/>
        <v>22904.402867319033</v>
      </c>
      <c r="I151" s="1">
        <f t="shared" si="25"/>
        <v>5.9998435801752539</v>
      </c>
      <c r="J151" s="1">
        <f t="shared" si="30"/>
        <v>5.9998435801752539</v>
      </c>
      <c r="K151" s="1">
        <f t="shared" si="26"/>
        <v>548.85256092384293</v>
      </c>
      <c r="L151" s="1">
        <f t="shared" si="31"/>
        <v>548.85256092384293</v>
      </c>
      <c r="M151" s="1">
        <f t="shared" si="27"/>
        <v>31523.131071214884</v>
      </c>
      <c r="N151" s="1">
        <f t="shared" si="32"/>
        <v>6402523.1310712146</v>
      </c>
    </row>
    <row r="152" spans="3:14" x14ac:dyDescent="0.25">
      <c r="C152" s="1">
        <f t="shared" si="33"/>
        <v>132</v>
      </c>
      <c r="D152" s="1">
        <f t="shared" si="28"/>
        <v>37016.301710845619</v>
      </c>
      <c r="E152" s="1">
        <f t="shared" si="34"/>
        <v>7.5</v>
      </c>
      <c r="F152" s="1">
        <f t="shared" si="35"/>
        <v>3810</v>
      </c>
      <c r="G152" s="1">
        <f t="shared" si="29"/>
        <v>60000</v>
      </c>
      <c r="H152" s="1">
        <f t="shared" si="24"/>
        <v>22983.698289154381</v>
      </c>
      <c r="I152" s="1">
        <f t="shared" si="25"/>
        <v>6.0324667425602048</v>
      </c>
      <c r="J152" s="1">
        <f t="shared" si="30"/>
        <v>6.0324667425602048</v>
      </c>
      <c r="K152" s="1">
        <f t="shared" si="26"/>
        <v>554.85240450401818</v>
      </c>
      <c r="L152" s="1">
        <f t="shared" si="31"/>
        <v>554.85240450401818</v>
      </c>
      <c r="M152" s="1">
        <f t="shared" si="27"/>
        <v>32077.983475718902</v>
      </c>
      <c r="N152" s="1">
        <f t="shared" si="32"/>
        <v>6403077.9834757186</v>
      </c>
    </row>
    <row r="153" spans="3:14" x14ac:dyDescent="0.25">
      <c r="C153" s="1">
        <f t="shared" si="33"/>
        <v>133</v>
      </c>
      <c r="D153" s="1">
        <f t="shared" si="28"/>
        <v>36936.963621411094</v>
      </c>
      <c r="E153" s="1">
        <f t="shared" si="34"/>
        <v>7.5</v>
      </c>
      <c r="F153" s="1">
        <f t="shared" si="35"/>
        <v>3802.5</v>
      </c>
      <c r="G153" s="1">
        <f t="shared" si="29"/>
        <v>60000</v>
      </c>
      <c r="H153" s="1">
        <f t="shared" si="24"/>
        <v>23063.036378588906</v>
      </c>
      <c r="I153" s="1">
        <f t="shared" si="25"/>
        <v>6.065229816854413</v>
      </c>
      <c r="J153" s="1">
        <f t="shared" si="30"/>
        <v>6.065229816854413</v>
      </c>
      <c r="K153" s="1">
        <f t="shared" si="26"/>
        <v>560.88487124657843</v>
      </c>
      <c r="L153" s="1">
        <f t="shared" si="31"/>
        <v>560.88487124657843</v>
      </c>
      <c r="M153" s="1">
        <f t="shared" si="27"/>
        <v>32638.868346965479</v>
      </c>
      <c r="N153" s="1">
        <f t="shared" si="32"/>
        <v>6403638.8683469659</v>
      </c>
    </row>
    <row r="154" spans="3:14" x14ac:dyDescent="0.25">
      <c r="C154" s="1">
        <f t="shared" si="33"/>
        <v>134</v>
      </c>
      <c r="D154" s="1">
        <f t="shared" si="28"/>
        <v>36857.582943364898</v>
      </c>
      <c r="E154" s="1">
        <f t="shared" si="34"/>
        <v>7.5</v>
      </c>
      <c r="F154" s="1">
        <f t="shared" si="35"/>
        <v>3795</v>
      </c>
      <c r="G154" s="1">
        <f t="shared" si="29"/>
        <v>60000</v>
      </c>
      <c r="H154" s="1">
        <f t="shared" si="24"/>
        <v>23142.417056635102</v>
      </c>
      <c r="I154" s="1">
        <f t="shared" si="25"/>
        <v>6.098133611761555</v>
      </c>
      <c r="J154" s="1">
        <f t="shared" si="30"/>
        <v>6.098133611761555</v>
      </c>
      <c r="K154" s="1">
        <f t="shared" si="26"/>
        <v>566.95010106343284</v>
      </c>
      <c r="L154" s="1">
        <f t="shared" si="31"/>
        <v>566.95010106343284</v>
      </c>
      <c r="M154" s="1">
        <f t="shared" si="27"/>
        <v>33205.818448028913</v>
      </c>
      <c r="N154" s="1">
        <f t="shared" si="32"/>
        <v>6404205.8184480285</v>
      </c>
    </row>
    <row r="155" spans="3:14" x14ac:dyDescent="0.25">
      <c r="C155" s="1">
        <f t="shared" si="33"/>
        <v>135</v>
      </c>
      <c r="D155" s="1">
        <f t="shared" si="28"/>
        <v>36778.159757584639</v>
      </c>
      <c r="E155" s="1">
        <f t="shared" si="34"/>
        <v>7.5</v>
      </c>
      <c r="F155" s="1">
        <f t="shared" si="35"/>
        <v>3787.5</v>
      </c>
      <c r="G155" s="1">
        <f t="shared" si="29"/>
        <v>60000</v>
      </c>
      <c r="H155" s="1">
        <f t="shared" si="24"/>
        <v>23221.840242415361</v>
      </c>
      <c r="I155" s="1">
        <f t="shared" si="25"/>
        <v>6.1311789418918448</v>
      </c>
      <c r="J155" s="1">
        <f t="shared" si="30"/>
        <v>6.1311789418918448</v>
      </c>
      <c r="K155" s="1">
        <f t="shared" si="26"/>
        <v>573.04823467519441</v>
      </c>
      <c r="L155" s="1">
        <f t="shared" si="31"/>
        <v>573.04823467519441</v>
      </c>
      <c r="M155" s="1">
        <f t="shared" si="27"/>
        <v>33778.866682704109</v>
      </c>
      <c r="N155" s="1">
        <f t="shared" si="32"/>
        <v>6404778.8666827045</v>
      </c>
    </row>
    <row r="156" spans="3:14" x14ac:dyDescent="0.25">
      <c r="C156" s="1">
        <f t="shared" si="33"/>
        <v>136</v>
      </c>
      <c r="D156" s="1">
        <f t="shared" si="28"/>
        <v>36698.694146846865</v>
      </c>
      <c r="E156" s="1">
        <f t="shared" si="34"/>
        <v>7.5</v>
      </c>
      <c r="F156" s="1">
        <f t="shared" si="35"/>
        <v>3780</v>
      </c>
      <c r="G156" s="1">
        <f t="shared" si="29"/>
        <v>60000</v>
      </c>
      <c r="H156" s="1">
        <f t="shared" si="24"/>
        <v>23301.305853153135</v>
      </c>
      <c r="I156" s="1">
        <f t="shared" si="25"/>
        <v>6.16436662781829</v>
      </c>
      <c r="J156" s="1">
        <f t="shared" si="30"/>
        <v>6.16436662781829</v>
      </c>
      <c r="K156" s="1">
        <f t="shared" si="26"/>
        <v>579.1794136170862</v>
      </c>
      <c r="L156" s="1">
        <f t="shared" si="31"/>
        <v>579.1794136170862</v>
      </c>
      <c r="M156" s="1">
        <f t="shared" si="27"/>
        <v>34358.046096321195</v>
      </c>
      <c r="N156" s="1">
        <f t="shared" si="32"/>
        <v>6405358.0460963212</v>
      </c>
    </row>
    <row r="157" spans="3:14" x14ac:dyDescent="0.25">
      <c r="C157" s="1">
        <f t="shared" si="33"/>
        <v>137</v>
      </c>
      <c r="D157" s="1">
        <f t="shared" si="28"/>
        <v>36619.186195835711</v>
      </c>
      <c r="E157" s="1">
        <f t="shared" si="34"/>
        <v>7.5</v>
      </c>
      <c r="F157" s="1">
        <f t="shared" si="35"/>
        <v>3772.5</v>
      </c>
      <c r="G157" s="1">
        <f t="shared" si="29"/>
        <v>60000</v>
      </c>
      <c r="H157" s="1">
        <f t="shared" ref="H157:H220" si="36">G157-D157</f>
        <v>23380.813804164289</v>
      </c>
      <c r="I157" s="1">
        <f t="shared" ref="I157:I220" si="37">H157/F157</f>
        <v>6.1976974961336753</v>
      </c>
      <c r="J157" s="1">
        <f t="shared" si="30"/>
        <v>6.1976974961336753</v>
      </c>
      <c r="K157" s="1">
        <f t="shared" ref="K157:K220" si="38">K156+J156</f>
        <v>585.34378024490445</v>
      </c>
      <c r="L157" s="1">
        <f t="shared" si="31"/>
        <v>585.34378024490445</v>
      </c>
      <c r="M157" s="1">
        <f t="shared" ref="M157:M220" si="39">M156+L157</f>
        <v>34943.3898765661</v>
      </c>
      <c r="N157" s="1">
        <f t="shared" si="32"/>
        <v>6405943.3898765659</v>
      </c>
    </row>
    <row r="158" spans="3:14" x14ac:dyDescent="0.25">
      <c r="C158" s="1">
        <f t="shared" si="33"/>
        <v>138</v>
      </c>
      <c r="D158" s="1">
        <f t="shared" si="28"/>
        <v>36539.635991151692</v>
      </c>
      <c r="E158" s="1">
        <f t="shared" si="34"/>
        <v>7.5</v>
      </c>
      <c r="F158" s="1">
        <f t="shared" si="35"/>
        <v>3765</v>
      </c>
      <c r="G158" s="1">
        <f t="shared" si="29"/>
        <v>60000</v>
      </c>
      <c r="H158" s="1">
        <f t="shared" si="36"/>
        <v>23460.364008848308</v>
      </c>
      <c r="I158" s="1">
        <f t="shared" si="37"/>
        <v>6.231172379508183</v>
      </c>
      <c r="J158" s="1">
        <f t="shared" si="30"/>
        <v>6.231172379508183</v>
      </c>
      <c r="K158" s="1">
        <f t="shared" si="38"/>
        <v>591.54147774103808</v>
      </c>
      <c r="L158" s="1">
        <f t="shared" si="31"/>
        <v>591.54147774103808</v>
      </c>
      <c r="M158" s="1">
        <f t="shared" si="39"/>
        <v>35534.93135430714</v>
      </c>
      <c r="N158" s="1">
        <f t="shared" si="32"/>
        <v>6406534.9313543076</v>
      </c>
    </row>
    <row r="159" spans="3:14" x14ac:dyDescent="0.25">
      <c r="C159" s="1">
        <f t="shared" si="33"/>
        <v>139</v>
      </c>
      <c r="D159" s="1">
        <f t="shared" si="28"/>
        <v>36460.043621320583</v>
      </c>
      <c r="E159" s="1">
        <f t="shared" si="34"/>
        <v>7.5</v>
      </c>
      <c r="F159" s="1">
        <f t="shared" si="35"/>
        <v>3757.5</v>
      </c>
      <c r="G159" s="1">
        <f t="shared" si="29"/>
        <v>60000</v>
      </c>
      <c r="H159" s="1">
        <f t="shared" si="36"/>
        <v>23539.956378679417</v>
      </c>
      <c r="I159" s="1">
        <f t="shared" si="37"/>
        <v>6.2647921167476825</v>
      </c>
      <c r="J159" s="1">
        <f t="shared" si="30"/>
        <v>6.2647921167476825</v>
      </c>
      <c r="K159" s="1">
        <f t="shared" si="38"/>
        <v>597.77265012054625</v>
      </c>
      <c r="L159" s="1">
        <f t="shared" si="31"/>
        <v>597.77265012054625</v>
      </c>
      <c r="M159" s="1">
        <f t="shared" si="39"/>
        <v>36132.704004427687</v>
      </c>
      <c r="N159" s="1">
        <f t="shared" si="32"/>
        <v>6407132.7040044274</v>
      </c>
    </row>
    <row r="160" spans="3:14" x14ac:dyDescent="0.25">
      <c r="C160" s="1">
        <f t="shared" si="33"/>
        <v>140</v>
      </c>
      <c r="D160" s="1">
        <f t="shared" si="28"/>
        <v>36380.40917680203</v>
      </c>
      <c r="E160" s="1">
        <f t="shared" si="34"/>
        <v>7.5</v>
      </c>
      <c r="F160" s="1">
        <f t="shared" si="35"/>
        <v>3750</v>
      </c>
      <c r="G160" s="1">
        <f t="shared" si="29"/>
        <v>60000</v>
      </c>
      <c r="H160" s="1">
        <f t="shared" si="36"/>
        <v>23619.59082319797</v>
      </c>
      <c r="I160" s="1">
        <f t="shared" si="37"/>
        <v>6.2985575528527917</v>
      </c>
      <c r="J160" s="1">
        <f t="shared" si="30"/>
        <v>6.2985575528527917</v>
      </c>
      <c r="K160" s="1">
        <f t="shared" si="38"/>
        <v>604.03744223729393</v>
      </c>
      <c r="L160" s="1">
        <f t="shared" si="31"/>
        <v>604.03744223729393</v>
      </c>
      <c r="M160" s="1">
        <f t="shared" si="39"/>
        <v>36736.741446664979</v>
      </c>
      <c r="N160" s="1">
        <f t="shared" si="32"/>
        <v>6407736.7414466646</v>
      </c>
    </row>
    <row r="161" spans="3:14" x14ac:dyDescent="0.25">
      <c r="C161" s="1">
        <f t="shared" si="33"/>
        <v>141</v>
      </c>
      <c r="D161" s="1">
        <f t="shared" si="28"/>
        <v>36300.732749998489</v>
      </c>
      <c r="E161" s="1">
        <f t="shared" si="34"/>
        <v>7.5</v>
      </c>
      <c r="F161" s="1">
        <f t="shared" si="35"/>
        <v>3742.5</v>
      </c>
      <c r="G161" s="1">
        <f t="shared" si="29"/>
        <v>60000</v>
      </c>
      <c r="H161" s="1">
        <f t="shared" si="36"/>
        <v>23699.267250001511</v>
      </c>
      <c r="I161" s="1">
        <f t="shared" si="37"/>
        <v>6.3324695390785601</v>
      </c>
      <c r="J161" s="1">
        <f t="shared" si="30"/>
        <v>6.3324695390785601</v>
      </c>
      <c r="K161" s="1">
        <f t="shared" si="38"/>
        <v>610.33599979014673</v>
      </c>
      <c r="L161" s="1">
        <f t="shared" si="31"/>
        <v>610.33599979014673</v>
      </c>
      <c r="M161" s="1">
        <f t="shared" si="39"/>
        <v>37347.077446455129</v>
      </c>
      <c r="N161" s="1">
        <f t="shared" si="32"/>
        <v>6408347.0774464551</v>
      </c>
    </row>
    <row r="162" spans="3:14" x14ac:dyDescent="0.25">
      <c r="C162" s="1">
        <f t="shared" si="33"/>
        <v>142</v>
      </c>
      <c r="D162" s="1">
        <f t="shared" si="28"/>
        <v>36221.01443526402</v>
      </c>
      <c r="E162" s="1">
        <f t="shared" si="34"/>
        <v>7.5</v>
      </c>
      <c r="F162" s="1">
        <f t="shared" si="35"/>
        <v>3735</v>
      </c>
      <c r="G162" s="1">
        <f t="shared" si="29"/>
        <v>60000</v>
      </c>
      <c r="H162" s="1">
        <f t="shared" si="36"/>
        <v>23778.98556473598</v>
      </c>
      <c r="I162" s="1">
        <f t="shared" si="37"/>
        <v>6.3665289329949077</v>
      </c>
      <c r="J162" s="1">
        <f t="shared" si="30"/>
        <v>6.3665289329949077</v>
      </c>
      <c r="K162" s="1">
        <f t="shared" si="38"/>
        <v>616.66846932922533</v>
      </c>
      <c r="L162" s="1">
        <f t="shared" si="31"/>
        <v>616.66846932922533</v>
      </c>
      <c r="M162" s="1">
        <f t="shared" si="39"/>
        <v>37963.745915784355</v>
      </c>
      <c r="N162" s="1">
        <f t="shared" si="32"/>
        <v>6408963.7459157845</v>
      </c>
    </row>
    <row r="163" spans="3:14" x14ac:dyDescent="0.25">
      <c r="C163" s="1">
        <f t="shared" si="33"/>
        <v>143</v>
      </c>
      <c r="D163" s="1">
        <f t="shared" si="28"/>
        <v>36141.25432891307</v>
      </c>
      <c r="E163" s="1">
        <f t="shared" si="34"/>
        <v>7.5</v>
      </c>
      <c r="F163" s="1">
        <f t="shared" si="35"/>
        <v>3727.5</v>
      </c>
      <c r="G163" s="1">
        <f t="shared" si="29"/>
        <v>60000</v>
      </c>
      <c r="H163" s="1">
        <f t="shared" si="36"/>
        <v>23858.74567108693</v>
      </c>
      <c r="I163" s="1">
        <f t="shared" si="37"/>
        <v>6.4007365985478017</v>
      </c>
      <c r="J163" s="1">
        <f t="shared" si="30"/>
        <v>6.4007365985478017</v>
      </c>
      <c r="K163" s="1">
        <f t="shared" si="38"/>
        <v>623.03499826222026</v>
      </c>
      <c r="L163" s="1">
        <f t="shared" si="31"/>
        <v>623.03499826222026</v>
      </c>
      <c r="M163" s="1">
        <f t="shared" si="39"/>
        <v>38586.780914046576</v>
      </c>
      <c r="N163" s="1">
        <f t="shared" si="32"/>
        <v>6409586.7809140468</v>
      </c>
    </row>
    <row r="164" spans="3:14" x14ac:dyDescent="0.25">
      <c r="C164" s="1">
        <f t="shared" si="33"/>
        <v>144</v>
      </c>
      <c r="D164" s="1">
        <f t="shared" si="28"/>
        <v>36061.45252922934</v>
      </c>
      <c r="E164" s="1">
        <f t="shared" si="34"/>
        <v>7.5</v>
      </c>
      <c r="F164" s="1">
        <f t="shared" si="35"/>
        <v>3720</v>
      </c>
      <c r="G164" s="1">
        <f t="shared" si="29"/>
        <v>60000</v>
      </c>
      <c r="H164" s="1">
        <f t="shared" si="36"/>
        <v>23938.54747077066</v>
      </c>
      <c r="I164" s="1">
        <f t="shared" si="37"/>
        <v>6.4350934061211449</v>
      </c>
      <c r="J164" s="1">
        <f t="shared" si="30"/>
        <v>6.4350934061211449</v>
      </c>
      <c r="K164" s="1">
        <f t="shared" si="38"/>
        <v>629.43573486076809</v>
      </c>
      <c r="L164" s="1">
        <f t="shared" si="31"/>
        <v>629.43573486076809</v>
      </c>
      <c r="M164" s="1">
        <f t="shared" si="39"/>
        <v>39216.216648907342</v>
      </c>
      <c r="N164" s="1">
        <f t="shared" si="32"/>
        <v>6410216.2166489074</v>
      </c>
    </row>
    <row r="165" spans="3:14" x14ac:dyDescent="0.25">
      <c r="C165" s="1">
        <f t="shared" si="33"/>
        <v>145</v>
      </c>
      <c r="D165" s="1">
        <f t="shared" si="28"/>
        <v>35981.609136474617</v>
      </c>
      <c r="E165" s="1">
        <f t="shared" si="34"/>
        <v>7.5</v>
      </c>
      <c r="F165" s="1">
        <f t="shared" si="35"/>
        <v>3712.5</v>
      </c>
      <c r="G165" s="1">
        <f t="shared" si="29"/>
        <v>60000</v>
      </c>
      <c r="H165" s="1">
        <f t="shared" si="36"/>
        <v>24018.390863525383</v>
      </c>
      <c r="I165" s="1">
        <f t="shared" si="37"/>
        <v>6.4696002325994293</v>
      </c>
      <c r="J165" s="1">
        <f t="shared" si="30"/>
        <v>6.4696002325994293</v>
      </c>
      <c r="K165" s="1">
        <f t="shared" si="38"/>
        <v>635.87082826688925</v>
      </c>
      <c r="L165" s="1">
        <f t="shared" si="31"/>
        <v>635.87082826688925</v>
      </c>
      <c r="M165" s="1">
        <f t="shared" si="39"/>
        <v>39852.087477174231</v>
      </c>
      <c r="N165" s="1">
        <f t="shared" si="32"/>
        <v>6410852.0874771746</v>
      </c>
    </row>
    <row r="166" spans="3:14" x14ac:dyDescent="0.25">
      <c r="C166" s="1">
        <f t="shared" si="33"/>
        <v>146</v>
      </c>
      <c r="D166" s="1">
        <f t="shared" si="28"/>
        <v>35901.724252897679</v>
      </c>
      <c r="E166" s="1">
        <f t="shared" si="34"/>
        <v>7.5</v>
      </c>
      <c r="F166" s="1">
        <f t="shared" si="35"/>
        <v>3705</v>
      </c>
      <c r="G166" s="1">
        <f t="shared" si="29"/>
        <v>60000</v>
      </c>
      <c r="H166" s="1">
        <f t="shared" si="36"/>
        <v>24098.275747102321</v>
      </c>
      <c r="I166" s="1">
        <f t="shared" si="37"/>
        <v>6.5042579614311258</v>
      </c>
      <c r="J166" s="1">
        <f t="shared" si="30"/>
        <v>6.5042579614311258</v>
      </c>
      <c r="K166" s="1">
        <f t="shared" si="38"/>
        <v>642.34042849948867</v>
      </c>
      <c r="L166" s="1">
        <f t="shared" si="31"/>
        <v>642.34042849948867</v>
      </c>
      <c r="M166" s="1">
        <f t="shared" si="39"/>
        <v>40494.427905673721</v>
      </c>
      <c r="N166" s="1">
        <f t="shared" si="32"/>
        <v>6411494.4279056741</v>
      </c>
    </row>
    <row r="167" spans="3:14" x14ac:dyDescent="0.25">
      <c r="C167" s="1">
        <f t="shared" si="33"/>
        <v>147</v>
      </c>
      <c r="D167" s="1">
        <f t="shared" si="28"/>
        <v>35821.79798274309</v>
      </c>
      <c r="E167" s="1">
        <f t="shared" si="34"/>
        <v>7.5</v>
      </c>
      <c r="F167" s="1">
        <f t="shared" si="35"/>
        <v>3697.5</v>
      </c>
      <c r="G167" s="1">
        <f t="shared" si="29"/>
        <v>60000</v>
      </c>
      <c r="H167" s="1">
        <f t="shared" si="36"/>
        <v>24178.20201725691</v>
      </c>
      <c r="I167" s="1">
        <f t="shared" si="37"/>
        <v>6.5390674826928761</v>
      </c>
      <c r="J167" s="1">
        <f t="shared" si="30"/>
        <v>6.5390674826928761</v>
      </c>
      <c r="K167" s="1">
        <f t="shared" si="38"/>
        <v>648.84468646091977</v>
      </c>
      <c r="L167" s="1">
        <f t="shared" si="31"/>
        <v>648.84468646091977</v>
      </c>
      <c r="M167" s="1">
        <f t="shared" si="39"/>
        <v>41143.272592134643</v>
      </c>
      <c r="N167" s="1">
        <f t="shared" si="32"/>
        <v>6412143.2725921348</v>
      </c>
    </row>
    <row r="168" spans="3:14" x14ac:dyDescent="0.25">
      <c r="C168" s="1">
        <f t="shared" si="33"/>
        <v>148</v>
      </c>
      <c r="D168" s="1">
        <f t="shared" si="28"/>
        <v>35741.83043226014</v>
      </c>
      <c r="E168" s="1">
        <f t="shared" si="34"/>
        <v>7.5</v>
      </c>
      <c r="F168" s="1">
        <f t="shared" si="35"/>
        <v>3690</v>
      </c>
      <c r="G168" s="1">
        <f t="shared" si="29"/>
        <v>60000</v>
      </c>
      <c r="H168" s="1">
        <f t="shared" si="36"/>
        <v>24258.16956773986</v>
      </c>
      <c r="I168" s="1">
        <f t="shared" si="37"/>
        <v>6.5740296931544338</v>
      </c>
      <c r="J168" s="1">
        <f t="shared" si="30"/>
        <v>6.5740296931544338</v>
      </c>
      <c r="K168" s="1">
        <f t="shared" si="38"/>
        <v>655.38375394361265</v>
      </c>
      <c r="L168" s="1">
        <f t="shared" si="31"/>
        <v>655.38375394361265</v>
      </c>
      <c r="M168" s="1">
        <f t="shared" si="39"/>
        <v>41798.656346078256</v>
      </c>
      <c r="N168" s="1">
        <f t="shared" si="32"/>
        <v>6412798.656346078</v>
      </c>
    </row>
    <row r="169" spans="3:14" x14ac:dyDescent="0.25">
      <c r="C169" s="1">
        <f t="shared" si="33"/>
        <v>149</v>
      </c>
      <c r="D169" s="1">
        <f t="shared" si="28"/>
        <v>35661.821709711694</v>
      </c>
      <c r="E169" s="1">
        <f t="shared" si="34"/>
        <v>7.5</v>
      </c>
      <c r="F169" s="1">
        <f t="shared" si="35"/>
        <v>3682.5</v>
      </c>
      <c r="G169" s="1">
        <f t="shared" si="29"/>
        <v>60000</v>
      </c>
      <c r="H169" s="1">
        <f t="shared" si="36"/>
        <v>24338.178290288306</v>
      </c>
      <c r="I169" s="1">
        <f t="shared" si="37"/>
        <v>6.6091454963444143</v>
      </c>
      <c r="J169" s="1">
        <f t="shared" si="30"/>
        <v>6.6091454963444143</v>
      </c>
      <c r="K169" s="1">
        <f t="shared" si="38"/>
        <v>661.95778363676709</v>
      </c>
      <c r="L169" s="1">
        <f t="shared" si="31"/>
        <v>661.95778363676709</v>
      </c>
      <c r="M169" s="1">
        <f t="shared" si="39"/>
        <v>42460.614129715024</v>
      </c>
      <c r="N169" s="1">
        <f t="shared" si="32"/>
        <v>6413460.6141297147</v>
      </c>
    </row>
    <row r="170" spans="3:14" x14ac:dyDescent="0.25">
      <c r="C170" s="1">
        <f t="shared" si="33"/>
        <v>150</v>
      </c>
      <c r="D170" s="1">
        <f t="shared" si="28"/>
        <v>35581.771925383124</v>
      </c>
      <c r="E170" s="1">
        <f t="shared" si="34"/>
        <v>7.5</v>
      </c>
      <c r="F170" s="1">
        <f t="shared" si="35"/>
        <v>3675</v>
      </c>
      <c r="G170" s="1">
        <f t="shared" si="29"/>
        <v>60000</v>
      </c>
      <c r="H170" s="1">
        <f t="shared" si="36"/>
        <v>24418.228074616876</v>
      </c>
      <c r="I170" s="1">
        <f t="shared" si="37"/>
        <v>6.6444158026168374</v>
      </c>
      <c r="J170" s="1">
        <f t="shared" si="30"/>
        <v>6.6444158026168374</v>
      </c>
      <c r="K170" s="1">
        <f t="shared" si="38"/>
        <v>668.56692913311156</v>
      </c>
      <c r="L170" s="1">
        <f t="shared" si="31"/>
        <v>668.56692913311156</v>
      </c>
      <c r="M170" s="1">
        <f t="shared" si="39"/>
        <v>43129.181058848138</v>
      </c>
      <c r="N170" s="1">
        <f t="shared" si="32"/>
        <v>6414129.1810588483</v>
      </c>
    </row>
    <row r="171" spans="3:14" x14ac:dyDescent="0.25">
      <c r="C171" s="1">
        <f t="shared" si="33"/>
        <v>151</v>
      </c>
      <c r="D171" s="1">
        <f t="shared" si="28"/>
        <v>35501.681191591175</v>
      </c>
      <c r="E171" s="1">
        <f t="shared" si="34"/>
        <v>7.5</v>
      </c>
      <c r="F171" s="1">
        <f t="shared" si="35"/>
        <v>3667.5</v>
      </c>
      <c r="G171" s="1">
        <f t="shared" si="29"/>
        <v>60000</v>
      </c>
      <c r="H171" s="1">
        <f t="shared" si="36"/>
        <v>24498.318808408825</v>
      </c>
      <c r="I171" s="1">
        <f t="shared" si="37"/>
        <v>6.6798415292184936</v>
      </c>
      <c r="J171" s="1">
        <f t="shared" si="30"/>
        <v>6.6798415292184936</v>
      </c>
      <c r="K171" s="1">
        <f t="shared" si="38"/>
        <v>675.21134493572845</v>
      </c>
      <c r="L171" s="1">
        <f t="shared" si="31"/>
        <v>675.21134493572845</v>
      </c>
      <c r="M171" s="1">
        <f t="shared" si="39"/>
        <v>43804.392403783866</v>
      </c>
      <c r="N171" s="1">
        <f t="shared" si="32"/>
        <v>6414804.3924037842</v>
      </c>
    </row>
    <row r="172" spans="3:14" x14ac:dyDescent="0.25">
      <c r="C172" s="1">
        <f t="shared" si="33"/>
        <v>152</v>
      </c>
      <c r="D172" s="1">
        <f t="shared" si="28"/>
        <v>35421.549622692932</v>
      </c>
      <c r="E172" s="1">
        <f t="shared" si="34"/>
        <v>7.5</v>
      </c>
      <c r="F172" s="1">
        <f t="shared" si="35"/>
        <v>3660</v>
      </c>
      <c r="G172" s="1">
        <f t="shared" si="29"/>
        <v>60000</v>
      </c>
      <c r="H172" s="1">
        <f t="shared" si="36"/>
        <v>24578.450377307068</v>
      </c>
      <c r="I172" s="1">
        <f t="shared" si="37"/>
        <v>6.7154236003571226</v>
      </c>
      <c r="J172" s="1">
        <f t="shared" si="30"/>
        <v>6.7154236003571226</v>
      </c>
      <c r="K172" s="1">
        <f t="shared" si="38"/>
        <v>681.89118646494694</v>
      </c>
      <c r="L172" s="1">
        <f t="shared" si="31"/>
        <v>681.89118646494694</v>
      </c>
      <c r="M172" s="1">
        <f t="shared" si="39"/>
        <v>44486.283590248815</v>
      </c>
      <c r="N172" s="1">
        <f t="shared" si="32"/>
        <v>6415486.2835902488</v>
      </c>
    </row>
    <row r="173" spans="3:14" x14ac:dyDescent="0.25">
      <c r="C173" s="1">
        <f t="shared" si="33"/>
        <v>153</v>
      </c>
      <c r="D173" s="1">
        <f t="shared" si="28"/>
        <v>35341.377335094665</v>
      </c>
      <c r="E173" s="1">
        <f t="shared" si="34"/>
        <v>7.5</v>
      </c>
      <c r="F173" s="1">
        <f t="shared" si="35"/>
        <v>3652.5</v>
      </c>
      <c r="G173" s="1">
        <f t="shared" si="29"/>
        <v>60000</v>
      </c>
      <c r="H173" s="1">
        <f t="shared" si="36"/>
        <v>24658.622664905335</v>
      </c>
      <c r="I173" s="1">
        <f t="shared" si="37"/>
        <v>6.7511629472704549</v>
      </c>
      <c r="J173" s="1">
        <f t="shared" si="30"/>
        <v>6.7511629472704549</v>
      </c>
      <c r="K173" s="1">
        <f t="shared" si="38"/>
        <v>688.60661006530404</v>
      </c>
      <c r="L173" s="1">
        <f t="shared" si="31"/>
        <v>688.60661006530404</v>
      </c>
      <c r="M173" s="1">
        <f t="shared" si="39"/>
        <v>45174.890200314119</v>
      </c>
      <c r="N173" s="1">
        <f t="shared" si="32"/>
        <v>6416174.8902003141</v>
      </c>
    </row>
    <row r="174" spans="3:14" x14ac:dyDescent="0.25">
      <c r="C174" s="1">
        <f t="shared" si="33"/>
        <v>154</v>
      </c>
      <c r="D174" s="1">
        <f t="shared" si="28"/>
        <v>35261.164447260831</v>
      </c>
      <c r="E174" s="1">
        <f t="shared" si="34"/>
        <v>7.5</v>
      </c>
      <c r="F174" s="1">
        <f t="shared" si="35"/>
        <v>3645</v>
      </c>
      <c r="G174" s="1">
        <f t="shared" si="29"/>
        <v>60000</v>
      </c>
      <c r="H174" s="1">
        <f t="shared" si="36"/>
        <v>24738.835552739169</v>
      </c>
      <c r="I174" s="1">
        <f t="shared" si="37"/>
        <v>6.7870605082960678</v>
      </c>
      <c r="J174" s="1">
        <f t="shared" si="30"/>
        <v>6.7870605082960678</v>
      </c>
      <c r="K174" s="1">
        <f t="shared" si="38"/>
        <v>695.35777301257451</v>
      </c>
      <c r="L174" s="1">
        <f t="shared" si="31"/>
        <v>695.35777301257451</v>
      </c>
      <c r="M174" s="1">
        <f t="shared" si="39"/>
        <v>45870.247973326696</v>
      </c>
      <c r="N174" s="1">
        <f t="shared" si="32"/>
        <v>6416870.2479733266</v>
      </c>
    </row>
    <row r="175" spans="3:14" x14ac:dyDescent="0.25">
      <c r="C175" s="1">
        <f t="shared" si="33"/>
        <v>155</v>
      </c>
      <c r="D175" s="1">
        <f t="shared" si="28"/>
        <v>35180.911079722959</v>
      </c>
      <c r="E175" s="1">
        <f t="shared" si="34"/>
        <v>7.5</v>
      </c>
      <c r="F175" s="1">
        <f t="shared" si="35"/>
        <v>3637.5</v>
      </c>
      <c r="G175" s="1">
        <f t="shared" si="29"/>
        <v>60000</v>
      </c>
      <c r="H175" s="1">
        <f t="shared" si="36"/>
        <v>24819.088920277041</v>
      </c>
      <c r="I175" s="1">
        <f t="shared" si="37"/>
        <v>6.8231172289421416</v>
      </c>
      <c r="J175" s="1">
        <f t="shared" si="30"/>
        <v>6.8231172289421416</v>
      </c>
      <c r="K175" s="1">
        <f t="shared" si="38"/>
        <v>702.14483352087063</v>
      </c>
      <c r="L175" s="1">
        <f t="shared" si="31"/>
        <v>702.14483352087063</v>
      </c>
      <c r="M175" s="1">
        <f t="shared" si="39"/>
        <v>46572.392806847565</v>
      </c>
      <c r="N175" s="1">
        <f t="shared" si="32"/>
        <v>6417572.3928068476</v>
      </c>
    </row>
    <row r="176" spans="3:14" x14ac:dyDescent="0.25">
      <c r="C176" s="1">
        <f t="shared" si="33"/>
        <v>156</v>
      </c>
      <c r="D176" s="1">
        <f t="shared" si="28"/>
        <v>35100.617355088623</v>
      </c>
      <c r="E176" s="1">
        <f t="shared" si="34"/>
        <v>7.5</v>
      </c>
      <c r="F176" s="1">
        <f t="shared" si="35"/>
        <v>3630</v>
      </c>
      <c r="G176" s="1">
        <f t="shared" si="29"/>
        <v>60000</v>
      </c>
      <c r="H176" s="1">
        <f t="shared" si="36"/>
        <v>24899.382644911377</v>
      </c>
      <c r="I176" s="1">
        <f t="shared" si="37"/>
        <v>6.859334061959057</v>
      </c>
      <c r="J176" s="1">
        <f t="shared" si="30"/>
        <v>6.859334061959057</v>
      </c>
      <c r="K176" s="1">
        <f t="shared" si="38"/>
        <v>708.96795074981276</v>
      </c>
      <c r="L176" s="1">
        <f t="shared" si="31"/>
        <v>708.96795074981276</v>
      </c>
      <c r="M176" s="1">
        <f t="shared" si="39"/>
        <v>47281.36075759738</v>
      </c>
      <c r="N176" s="1">
        <f t="shared" si="32"/>
        <v>6418281.3607575977</v>
      </c>
    </row>
    <row r="177" spans="3:14" x14ac:dyDescent="0.25">
      <c r="C177" s="1">
        <f t="shared" si="33"/>
        <v>157</v>
      </c>
      <c r="D177" s="1">
        <f t="shared" si="28"/>
        <v>35020.283398050386</v>
      </c>
      <c r="E177" s="1">
        <f t="shared" si="34"/>
        <v>7.5</v>
      </c>
      <c r="F177" s="1">
        <f t="shared" si="35"/>
        <v>3622.5</v>
      </c>
      <c r="G177" s="1">
        <f t="shared" si="29"/>
        <v>60000</v>
      </c>
      <c r="H177" s="1">
        <f t="shared" si="36"/>
        <v>24979.716601949614</v>
      </c>
      <c r="I177" s="1">
        <f t="shared" si="37"/>
        <v>6.8957119674119021</v>
      </c>
      <c r="J177" s="1">
        <f t="shared" si="30"/>
        <v>6.8957119674119021</v>
      </c>
      <c r="K177" s="1">
        <f t="shared" si="38"/>
        <v>715.82728481177185</v>
      </c>
      <c r="L177" s="1">
        <f t="shared" si="31"/>
        <v>715.82728481177185</v>
      </c>
      <c r="M177" s="1">
        <f t="shared" si="39"/>
        <v>47997.188042409151</v>
      </c>
      <c r="N177" s="1">
        <f t="shared" si="32"/>
        <v>6418997.1880424088</v>
      </c>
    </row>
    <row r="178" spans="3:14" x14ac:dyDescent="0.25">
      <c r="C178" s="1">
        <f t="shared" si="33"/>
        <v>158</v>
      </c>
      <c r="D178" s="1">
        <f t="shared" si="28"/>
        <v>34939.90933539471</v>
      </c>
      <c r="E178" s="1">
        <f t="shared" si="34"/>
        <v>7.5</v>
      </c>
      <c r="F178" s="1">
        <f t="shared" si="35"/>
        <v>3615</v>
      </c>
      <c r="G178" s="1">
        <f t="shared" si="29"/>
        <v>60000</v>
      </c>
      <c r="H178" s="1">
        <f t="shared" si="36"/>
        <v>25060.09066460529</v>
      </c>
      <c r="I178" s="1">
        <f t="shared" si="37"/>
        <v>6.932251912753884</v>
      </c>
      <c r="J178" s="1">
        <f t="shared" si="30"/>
        <v>6.932251912753884</v>
      </c>
      <c r="K178" s="1">
        <f t="shared" si="38"/>
        <v>722.72299677918375</v>
      </c>
      <c r="L178" s="1">
        <f t="shared" si="31"/>
        <v>722.72299677918375</v>
      </c>
      <c r="M178" s="1">
        <f t="shared" si="39"/>
        <v>48719.911039188337</v>
      </c>
      <c r="N178" s="1">
        <f t="shared" si="32"/>
        <v>6419719.9110391885</v>
      </c>
    </row>
    <row r="179" spans="3:14" x14ac:dyDescent="0.25">
      <c r="C179" s="1">
        <f t="shared" si="33"/>
        <v>159</v>
      </c>
      <c r="D179" s="1">
        <f t="shared" si="28"/>
        <v>34859.495296010995</v>
      </c>
      <c r="E179" s="1">
        <f t="shared" si="34"/>
        <v>7.5</v>
      </c>
      <c r="F179" s="1">
        <f t="shared" si="35"/>
        <v>3607.5</v>
      </c>
      <c r="G179" s="1">
        <f t="shared" si="29"/>
        <v>60000</v>
      </c>
      <c r="H179" s="1">
        <f t="shared" si="36"/>
        <v>25140.504703989005</v>
      </c>
      <c r="I179" s="1">
        <f t="shared" si="37"/>
        <v>6.9689548729006248</v>
      </c>
      <c r="J179" s="1">
        <f t="shared" si="30"/>
        <v>6.9689548729006248</v>
      </c>
      <c r="K179" s="1">
        <f t="shared" si="38"/>
        <v>729.65524869193769</v>
      </c>
      <c r="L179" s="1">
        <f t="shared" si="31"/>
        <v>729.65524869193769</v>
      </c>
      <c r="M179" s="1">
        <f t="shared" si="39"/>
        <v>49449.566287880276</v>
      </c>
      <c r="N179" s="1">
        <f t="shared" si="32"/>
        <v>6420449.5662878798</v>
      </c>
    </row>
    <row r="180" spans="3:14" x14ac:dyDescent="0.25">
      <c r="C180" s="1">
        <f t="shared" si="33"/>
        <v>160</v>
      </c>
      <c r="D180" s="1">
        <f t="shared" si="28"/>
        <v>34779.041410900456</v>
      </c>
      <c r="E180" s="1">
        <f t="shared" si="34"/>
        <v>7.5</v>
      </c>
      <c r="F180" s="1">
        <f t="shared" si="35"/>
        <v>3600</v>
      </c>
      <c r="G180" s="1">
        <f t="shared" si="29"/>
        <v>60000</v>
      </c>
      <c r="H180" s="1">
        <f t="shared" si="36"/>
        <v>25220.958589099544</v>
      </c>
      <c r="I180" s="1">
        <f t="shared" si="37"/>
        <v>7.0058218303054289</v>
      </c>
      <c r="J180" s="1">
        <f t="shared" si="30"/>
        <v>7.0058218303054289</v>
      </c>
      <c r="K180" s="1">
        <f t="shared" si="38"/>
        <v>736.62420356483835</v>
      </c>
      <c r="L180" s="1">
        <f t="shared" si="31"/>
        <v>736.62420356483835</v>
      </c>
      <c r="M180" s="1">
        <f t="shared" si="39"/>
        <v>50186.190491445115</v>
      </c>
      <c r="N180" s="1">
        <f t="shared" si="32"/>
        <v>6421186.1904914454</v>
      </c>
    </row>
    <row r="181" spans="3:14" x14ac:dyDescent="0.25">
      <c r="C181" s="1">
        <f t="shared" si="33"/>
        <v>161</v>
      </c>
      <c r="D181" s="1">
        <f t="shared" si="28"/>
        <v>34698.547813185171</v>
      </c>
      <c r="E181" s="1">
        <f t="shared" si="34"/>
        <v>7.5</v>
      </c>
      <c r="F181" s="1">
        <f t="shared" si="35"/>
        <v>3592.5</v>
      </c>
      <c r="G181" s="1">
        <f t="shared" si="29"/>
        <v>60000</v>
      </c>
      <c r="H181" s="1">
        <f t="shared" si="36"/>
        <v>25301.452186814829</v>
      </c>
      <c r="I181" s="1">
        <f t="shared" si="37"/>
        <v>7.042853775035443</v>
      </c>
      <c r="J181" s="1">
        <f t="shared" si="30"/>
        <v>7.042853775035443</v>
      </c>
      <c r="K181" s="1">
        <f t="shared" si="38"/>
        <v>743.63002539514378</v>
      </c>
      <c r="L181" s="1">
        <f t="shared" si="31"/>
        <v>743.63002539514378</v>
      </c>
      <c r="M181" s="1">
        <f t="shared" si="39"/>
        <v>50929.820516840256</v>
      </c>
      <c r="N181" s="1">
        <f t="shared" si="32"/>
        <v>6421929.8205168406</v>
      </c>
    </row>
    <row r="182" spans="3:14" x14ac:dyDescent="0.25">
      <c r="C182" s="1">
        <f t="shared" si="33"/>
        <v>162</v>
      </c>
      <c r="D182" s="1">
        <f t="shared" si="28"/>
        <v>34618.014638117005</v>
      </c>
      <c r="E182" s="1">
        <f t="shared" si="34"/>
        <v>7.5</v>
      </c>
      <c r="F182" s="1">
        <f t="shared" si="35"/>
        <v>3585</v>
      </c>
      <c r="G182" s="1">
        <f t="shared" si="29"/>
        <v>60000</v>
      </c>
      <c r="H182" s="1">
        <f t="shared" si="36"/>
        <v>25381.985361882995</v>
      </c>
      <c r="I182" s="1">
        <f t="shared" si="37"/>
        <v>7.0800517048488132</v>
      </c>
      <c r="J182" s="1">
        <f t="shared" si="30"/>
        <v>7.0800517048488132</v>
      </c>
      <c r="K182" s="1">
        <f t="shared" si="38"/>
        <v>750.67287917017927</v>
      </c>
      <c r="L182" s="1">
        <f t="shared" si="31"/>
        <v>750.67287917017927</v>
      </c>
      <c r="M182" s="1">
        <f t="shared" si="39"/>
        <v>51680.493396010439</v>
      </c>
      <c r="N182" s="1">
        <f t="shared" si="32"/>
        <v>6422680.4933960102</v>
      </c>
    </row>
    <row r="183" spans="3:14" x14ac:dyDescent="0.25">
      <c r="C183" s="1">
        <f t="shared" si="33"/>
        <v>163</v>
      </c>
      <c r="D183" s="1">
        <f t="shared" si="28"/>
        <v>34537.442023086565</v>
      </c>
      <c r="E183" s="1">
        <f t="shared" si="34"/>
        <v>7.5</v>
      </c>
      <c r="F183" s="1">
        <f t="shared" si="35"/>
        <v>3577.5</v>
      </c>
      <c r="G183" s="1">
        <f t="shared" si="29"/>
        <v>60000</v>
      </c>
      <c r="H183" s="1">
        <f t="shared" si="36"/>
        <v>25462.557976913435</v>
      </c>
      <c r="I183" s="1">
        <f t="shared" si="37"/>
        <v>7.1174166252727984</v>
      </c>
      <c r="J183" s="1">
        <f t="shared" si="30"/>
        <v>7.1174166252727984</v>
      </c>
      <c r="K183" s="1">
        <f t="shared" si="38"/>
        <v>757.75293087502814</v>
      </c>
      <c r="L183" s="1">
        <f t="shared" si="31"/>
        <v>757.75293087502814</v>
      </c>
      <c r="M183" s="1">
        <f t="shared" si="39"/>
        <v>52438.24632688547</v>
      </c>
      <c r="N183" s="1">
        <f t="shared" si="32"/>
        <v>6423438.2463268852</v>
      </c>
    </row>
    <row r="184" spans="3:14" x14ac:dyDescent="0.25">
      <c r="C184" s="1">
        <f t="shared" si="33"/>
        <v>164</v>
      </c>
      <c r="D184" s="1">
        <f t="shared" si="28"/>
        <v>34456.830107632239</v>
      </c>
      <c r="E184" s="1">
        <f t="shared" si="34"/>
        <v>7.5</v>
      </c>
      <c r="F184" s="1">
        <f t="shared" si="35"/>
        <v>3570</v>
      </c>
      <c r="G184" s="1">
        <f t="shared" si="29"/>
        <v>60000</v>
      </c>
      <c r="H184" s="1">
        <f t="shared" si="36"/>
        <v>25543.169892367761</v>
      </c>
      <c r="I184" s="1">
        <f t="shared" si="37"/>
        <v>7.1549495496828461</v>
      </c>
      <c r="J184" s="1">
        <f t="shared" si="30"/>
        <v>7.1549495496828461</v>
      </c>
      <c r="K184" s="1">
        <f t="shared" si="38"/>
        <v>764.87034750030091</v>
      </c>
      <c r="L184" s="1">
        <f t="shared" si="31"/>
        <v>764.87034750030091</v>
      </c>
      <c r="M184" s="1">
        <f t="shared" si="39"/>
        <v>53203.116674385768</v>
      </c>
      <c r="N184" s="1">
        <f t="shared" si="32"/>
        <v>6424203.116674386</v>
      </c>
    </row>
    <row r="185" spans="3:14" x14ac:dyDescent="0.25">
      <c r="C185" s="1">
        <f t="shared" si="33"/>
        <v>165</v>
      </c>
      <c r="D185" s="1">
        <f t="shared" si="28"/>
        <v>34376.179033449145</v>
      </c>
      <c r="E185" s="1">
        <f t="shared" si="34"/>
        <v>7.5</v>
      </c>
      <c r="F185" s="1">
        <f t="shared" si="35"/>
        <v>3562.5</v>
      </c>
      <c r="G185" s="1">
        <f t="shared" si="29"/>
        <v>60000</v>
      </c>
      <c r="H185" s="1">
        <f t="shared" si="36"/>
        <v>25623.820966550855</v>
      </c>
      <c r="I185" s="1">
        <f t="shared" si="37"/>
        <v>7.1926514993826958</v>
      </c>
      <c r="J185" s="1">
        <f t="shared" si="30"/>
        <v>7.1926514993826958</v>
      </c>
      <c r="K185" s="1">
        <f t="shared" si="38"/>
        <v>772.02529704998381</v>
      </c>
      <c r="L185" s="1">
        <f t="shared" si="31"/>
        <v>772.02529704998381</v>
      </c>
      <c r="M185" s="1">
        <f t="shared" si="39"/>
        <v>53975.141971435754</v>
      </c>
      <c r="N185" s="1">
        <f t="shared" si="32"/>
        <v>6424975.1419714354</v>
      </c>
    </row>
    <row r="186" spans="3:14" x14ac:dyDescent="0.25">
      <c r="C186" s="1">
        <f t="shared" si="33"/>
        <v>166</v>
      </c>
      <c r="D186" s="1">
        <f t="shared" si="28"/>
        <v>34295.488944398116</v>
      </c>
      <c r="E186" s="1">
        <f t="shared" si="34"/>
        <v>7.5</v>
      </c>
      <c r="F186" s="1">
        <f t="shared" si="35"/>
        <v>3555</v>
      </c>
      <c r="G186" s="1">
        <f t="shared" si="29"/>
        <v>60000</v>
      </c>
      <c r="H186" s="1">
        <f t="shared" si="36"/>
        <v>25704.511055601884</v>
      </c>
      <c r="I186" s="1">
        <f t="shared" si="37"/>
        <v>7.2305235036854807</v>
      </c>
      <c r="J186" s="1">
        <f t="shared" si="30"/>
        <v>7.2305235036854807</v>
      </c>
      <c r="K186" s="1">
        <f t="shared" si="38"/>
        <v>779.2179485493665</v>
      </c>
      <c r="L186" s="1">
        <f t="shared" si="31"/>
        <v>779.2179485493665</v>
      </c>
      <c r="M186" s="1">
        <f t="shared" si="39"/>
        <v>54754.359919985123</v>
      </c>
      <c r="N186" s="1">
        <f t="shared" si="32"/>
        <v>6425754.3599199848</v>
      </c>
    </row>
    <row r="187" spans="3:14" x14ac:dyDescent="0.25">
      <c r="C187" s="1">
        <f t="shared" si="33"/>
        <v>167</v>
      </c>
      <c r="D187" s="1">
        <f t="shared" si="28"/>
        <v>34214.759986514662</v>
      </c>
      <c r="E187" s="1">
        <f t="shared" si="34"/>
        <v>7.5</v>
      </c>
      <c r="F187" s="1">
        <f t="shared" si="35"/>
        <v>3547.5</v>
      </c>
      <c r="G187" s="1">
        <f t="shared" si="29"/>
        <v>60000</v>
      </c>
      <c r="H187" s="1">
        <f t="shared" si="36"/>
        <v>25785.240013485338</v>
      </c>
      <c r="I187" s="1">
        <f t="shared" si="37"/>
        <v>7.2685665999958671</v>
      </c>
      <c r="J187" s="1">
        <f t="shared" si="30"/>
        <v>7.2685665999958671</v>
      </c>
      <c r="K187" s="1">
        <f t="shared" si="38"/>
        <v>786.448472053052</v>
      </c>
      <c r="L187" s="1">
        <f t="shared" si="31"/>
        <v>786.448472053052</v>
      </c>
      <c r="M187" s="1">
        <f t="shared" si="39"/>
        <v>55540.808392038176</v>
      </c>
      <c r="N187" s="1">
        <f t="shared" si="32"/>
        <v>6426540.8083920386</v>
      </c>
    </row>
    <row r="188" spans="3:14" x14ac:dyDescent="0.25">
      <c r="C188" s="1">
        <f t="shared" si="33"/>
        <v>168</v>
      </c>
      <c r="D188" s="1">
        <f t="shared" si="28"/>
        <v>34133.992308018009</v>
      </c>
      <c r="E188" s="1">
        <f t="shared" si="34"/>
        <v>7.5</v>
      </c>
      <c r="F188" s="1">
        <f t="shared" si="35"/>
        <v>3540</v>
      </c>
      <c r="G188" s="1">
        <f t="shared" si="29"/>
        <v>60000</v>
      </c>
      <c r="H188" s="1">
        <f t="shared" si="36"/>
        <v>25866.007691981991</v>
      </c>
      <c r="I188" s="1">
        <f t="shared" si="37"/>
        <v>7.3067818338932176</v>
      </c>
      <c r="J188" s="1">
        <f t="shared" si="30"/>
        <v>7.3067818338932176</v>
      </c>
      <c r="K188" s="1">
        <f t="shared" si="38"/>
        <v>793.71703865304789</v>
      </c>
      <c r="L188" s="1">
        <f t="shared" si="31"/>
        <v>793.71703865304789</v>
      </c>
      <c r="M188" s="1">
        <f t="shared" si="39"/>
        <v>56334.525430691225</v>
      </c>
      <c r="N188" s="1">
        <f t="shared" si="32"/>
        <v>6427334.5254306914</v>
      </c>
    </row>
    <row r="189" spans="3:14" x14ac:dyDescent="0.25">
      <c r="C189" s="1">
        <f t="shared" si="33"/>
        <v>169</v>
      </c>
      <c r="D189" s="1">
        <f t="shared" si="28"/>
        <v>34053.186059320054</v>
      </c>
      <c r="E189" s="1">
        <f t="shared" si="34"/>
        <v>7.5</v>
      </c>
      <c r="F189" s="1">
        <f t="shared" si="35"/>
        <v>3532.5</v>
      </c>
      <c r="G189" s="1">
        <f t="shared" si="29"/>
        <v>60000</v>
      </c>
      <c r="H189" s="1">
        <f t="shared" si="36"/>
        <v>25946.813940679946</v>
      </c>
      <c r="I189" s="1">
        <f t="shared" si="37"/>
        <v>7.3451702592158377</v>
      </c>
      <c r="J189" s="1">
        <f t="shared" si="30"/>
        <v>7.3451702592158377</v>
      </c>
      <c r="K189" s="1">
        <f t="shared" si="38"/>
        <v>801.02382048694108</v>
      </c>
      <c r="L189" s="1">
        <f t="shared" si="31"/>
        <v>801.02382048694108</v>
      </c>
      <c r="M189" s="1">
        <f t="shared" si="39"/>
        <v>57135.549251178163</v>
      </c>
      <c r="N189" s="1">
        <f t="shared" si="32"/>
        <v>6428135.5492511783</v>
      </c>
    </row>
    <row r="190" spans="3:14" x14ac:dyDescent="0.25">
      <c r="C190" s="1">
        <f t="shared" si="33"/>
        <v>170</v>
      </c>
      <c r="D190" s="1">
        <f t="shared" si="28"/>
        <v>33972.341393034338</v>
      </c>
      <c r="E190" s="1">
        <f t="shared" si="34"/>
        <v>7.5</v>
      </c>
      <c r="F190" s="1">
        <f t="shared" si="35"/>
        <v>3525</v>
      </c>
      <c r="G190" s="1">
        <f t="shared" si="29"/>
        <v>60000</v>
      </c>
      <c r="H190" s="1">
        <f t="shared" si="36"/>
        <v>26027.658606965662</v>
      </c>
      <c r="I190" s="1">
        <f t="shared" si="37"/>
        <v>7.3837329381462871</v>
      </c>
      <c r="J190" s="1">
        <f t="shared" si="30"/>
        <v>7.3837329381462871</v>
      </c>
      <c r="K190" s="1">
        <f t="shared" si="38"/>
        <v>808.3689907461569</v>
      </c>
      <c r="L190" s="1">
        <f t="shared" si="31"/>
        <v>808.3689907461569</v>
      </c>
      <c r="M190" s="1">
        <f t="shared" si="39"/>
        <v>57943.918241924323</v>
      </c>
      <c r="N190" s="1">
        <f t="shared" si="32"/>
        <v>6428943.9182419246</v>
      </c>
    </row>
    <row r="191" spans="3:14" x14ac:dyDescent="0.25">
      <c r="C191" s="1">
        <f t="shared" si="33"/>
        <v>171</v>
      </c>
      <c r="D191" s="1">
        <f t="shared" si="28"/>
        <v>33891.458463985051</v>
      </c>
      <c r="E191" s="1">
        <f t="shared" si="34"/>
        <v>7.5</v>
      </c>
      <c r="F191" s="1">
        <f t="shared" si="35"/>
        <v>3517.5</v>
      </c>
      <c r="G191" s="1">
        <f t="shared" si="29"/>
        <v>60000</v>
      </c>
      <c r="H191" s="1">
        <f t="shared" si="36"/>
        <v>26108.541536014949</v>
      </c>
      <c r="I191" s="1">
        <f t="shared" si="37"/>
        <v>7.4224709412977825</v>
      </c>
      <c r="J191" s="1">
        <f t="shared" si="30"/>
        <v>7.4224709412977825</v>
      </c>
      <c r="K191" s="1">
        <f t="shared" si="38"/>
        <v>815.75272368430319</v>
      </c>
      <c r="L191" s="1">
        <f t="shared" si="31"/>
        <v>815.75272368430319</v>
      </c>
      <c r="M191" s="1">
        <f t="shared" si="39"/>
        <v>58759.670965608624</v>
      </c>
      <c r="N191" s="1">
        <f t="shared" si="32"/>
        <v>6429759.6709656082</v>
      </c>
    </row>
    <row r="192" spans="3:14" x14ac:dyDescent="0.25">
      <c r="C192" s="1">
        <f t="shared" si="33"/>
        <v>172</v>
      </c>
      <c r="D192" s="1">
        <f t="shared" si="28"/>
        <v>33810.537429216027</v>
      </c>
      <c r="E192" s="1">
        <f t="shared" si="34"/>
        <v>7.5</v>
      </c>
      <c r="F192" s="1">
        <f t="shared" si="35"/>
        <v>3510</v>
      </c>
      <c r="G192" s="1">
        <f t="shared" si="29"/>
        <v>60000</v>
      </c>
      <c r="H192" s="1">
        <f t="shared" si="36"/>
        <v>26189.462570783973</v>
      </c>
      <c r="I192" s="1">
        <f t="shared" si="37"/>
        <v>7.461385347801702</v>
      </c>
      <c r="J192" s="1">
        <f t="shared" si="30"/>
        <v>7.461385347801702</v>
      </c>
      <c r="K192" s="1">
        <f t="shared" si="38"/>
        <v>823.17519462560097</v>
      </c>
      <c r="L192" s="1">
        <f t="shared" si="31"/>
        <v>823.17519462560097</v>
      </c>
      <c r="M192" s="1">
        <f t="shared" si="39"/>
        <v>59582.846160234229</v>
      </c>
      <c r="N192" s="1">
        <f t="shared" si="32"/>
        <v>6430582.846160234</v>
      </c>
    </row>
    <row r="193" spans="3:14" x14ac:dyDescent="0.25">
      <c r="C193" s="1">
        <f t="shared" si="33"/>
        <v>173</v>
      </c>
      <c r="D193" s="1">
        <f t="shared" si="28"/>
        <v>33729.578447999709</v>
      </c>
      <c r="E193" s="1">
        <f t="shared" si="34"/>
        <v>7.5</v>
      </c>
      <c r="F193" s="1">
        <f t="shared" si="35"/>
        <v>3502.5</v>
      </c>
      <c r="G193" s="1">
        <f t="shared" si="29"/>
        <v>60000</v>
      </c>
      <c r="H193" s="1">
        <f t="shared" si="36"/>
        <v>26270.421552000291</v>
      </c>
      <c r="I193" s="1">
        <f t="shared" si="37"/>
        <v>7.5004772453962287</v>
      </c>
      <c r="J193" s="1">
        <f t="shared" si="30"/>
        <v>7.5004772453962287</v>
      </c>
      <c r="K193" s="1">
        <f t="shared" si="38"/>
        <v>830.63657997340272</v>
      </c>
      <c r="L193" s="1">
        <f t="shared" si="31"/>
        <v>830.63657997340272</v>
      </c>
      <c r="M193" s="1">
        <f t="shared" si="39"/>
        <v>60413.482740207633</v>
      </c>
      <c r="N193" s="1">
        <f t="shared" si="32"/>
        <v>6431413.4827402076</v>
      </c>
    </row>
    <row r="194" spans="3:14" x14ac:dyDescent="0.25">
      <c r="C194" s="1">
        <f t="shared" si="33"/>
        <v>174</v>
      </c>
      <c r="D194" s="1">
        <f t="shared" si="28"/>
        <v>33648.581681846154</v>
      </c>
      <c r="E194" s="1">
        <f t="shared" si="34"/>
        <v>7.5</v>
      </c>
      <c r="F194" s="1">
        <f t="shared" si="35"/>
        <v>3495</v>
      </c>
      <c r="G194" s="1">
        <f t="shared" si="29"/>
        <v>60000</v>
      </c>
      <c r="H194" s="1">
        <f t="shared" si="36"/>
        <v>26351.418318153846</v>
      </c>
      <c r="I194" s="1">
        <f t="shared" si="37"/>
        <v>7.5397477305161225</v>
      </c>
      <c r="J194" s="1">
        <f t="shared" si="30"/>
        <v>7.5397477305161225</v>
      </c>
      <c r="K194" s="1">
        <f t="shared" si="38"/>
        <v>838.13705721879899</v>
      </c>
      <c r="L194" s="1">
        <f t="shared" si="31"/>
        <v>838.13705721879899</v>
      </c>
      <c r="M194" s="1">
        <f t="shared" si="39"/>
        <v>61251.619797426436</v>
      </c>
      <c r="N194" s="1">
        <f t="shared" si="32"/>
        <v>6432251.6197974263</v>
      </c>
    </row>
    <row r="195" spans="3:14" x14ac:dyDescent="0.25">
      <c r="C195" s="1">
        <f t="shared" si="33"/>
        <v>175</v>
      </c>
      <c r="D195" s="1">
        <f t="shared" si="28"/>
        <v>33567.547294511998</v>
      </c>
      <c r="E195" s="1">
        <f t="shared" si="34"/>
        <v>7.5</v>
      </c>
      <c r="F195" s="1">
        <f t="shared" si="35"/>
        <v>3487.5</v>
      </c>
      <c r="G195" s="1">
        <f t="shared" si="29"/>
        <v>60000</v>
      </c>
      <c r="H195" s="1">
        <f t="shared" si="36"/>
        <v>26432.452705488002</v>
      </c>
      <c r="I195" s="1">
        <f t="shared" si="37"/>
        <v>7.579197908383656</v>
      </c>
      <c r="J195" s="1">
        <f t="shared" si="30"/>
        <v>7.579197908383656</v>
      </c>
      <c r="K195" s="1">
        <f t="shared" si="38"/>
        <v>845.67680494931506</v>
      </c>
      <c r="L195" s="1">
        <f t="shared" si="31"/>
        <v>845.67680494931506</v>
      </c>
      <c r="M195" s="1">
        <f t="shared" si="39"/>
        <v>62097.296602375754</v>
      </c>
      <c r="N195" s="1">
        <f t="shared" si="32"/>
        <v>6433097.2966023758</v>
      </c>
    </row>
    <row r="196" spans="3:14" x14ac:dyDescent="0.25">
      <c r="C196" s="1">
        <f t="shared" si="33"/>
        <v>176</v>
      </c>
      <c r="D196" s="1">
        <f t="shared" si="28"/>
        <v>33486.475452009428</v>
      </c>
      <c r="E196" s="1">
        <f t="shared" si="34"/>
        <v>7.5</v>
      </c>
      <c r="F196" s="1">
        <f t="shared" si="35"/>
        <v>3480</v>
      </c>
      <c r="G196" s="1">
        <f t="shared" si="29"/>
        <v>60000</v>
      </c>
      <c r="H196" s="1">
        <f t="shared" si="36"/>
        <v>26513.524547990572</v>
      </c>
      <c r="I196" s="1">
        <f t="shared" si="37"/>
        <v>7.6188288931007389</v>
      </c>
      <c r="J196" s="1">
        <f t="shared" si="30"/>
        <v>7.6188288931007389</v>
      </c>
      <c r="K196" s="1">
        <f t="shared" si="38"/>
        <v>853.25600285769872</v>
      </c>
      <c r="L196" s="1">
        <f t="shared" si="31"/>
        <v>853.25600285769872</v>
      </c>
      <c r="M196" s="1">
        <f t="shared" si="39"/>
        <v>62950.552605233454</v>
      </c>
      <c r="N196" s="1">
        <f t="shared" si="32"/>
        <v>6433950.5526052332</v>
      </c>
    </row>
    <row r="197" spans="3:14" x14ac:dyDescent="0.25">
      <c r="C197" s="1">
        <f t="shared" si="33"/>
        <v>177</v>
      </c>
      <c r="D197" s="1">
        <f t="shared" si="28"/>
        <v>33405.366322615177</v>
      </c>
      <c r="E197" s="1">
        <f t="shared" si="34"/>
        <v>7.5</v>
      </c>
      <c r="F197" s="1">
        <f t="shared" si="35"/>
        <v>3472.5</v>
      </c>
      <c r="G197" s="1">
        <f t="shared" si="29"/>
        <v>60000</v>
      </c>
      <c r="H197" s="1">
        <f t="shared" si="36"/>
        <v>26594.633677384823</v>
      </c>
      <c r="I197" s="1">
        <f t="shared" si="37"/>
        <v>7.6586418077422094</v>
      </c>
      <c r="J197" s="1">
        <f t="shared" si="30"/>
        <v>7.6586418077422094</v>
      </c>
      <c r="K197" s="1">
        <f t="shared" si="38"/>
        <v>860.87483175079944</v>
      </c>
      <c r="L197" s="1">
        <f t="shared" si="31"/>
        <v>860.87483175079944</v>
      </c>
      <c r="M197" s="1">
        <f t="shared" si="39"/>
        <v>63811.427436984253</v>
      </c>
      <c r="N197" s="1">
        <f t="shared" si="32"/>
        <v>6434811.4274369841</v>
      </c>
    </row>
    <row r="198" spans="3:14" x14ac:dyDescent="0.25">
      <c r="C198" s="1">
        <f t="shared" si="33"/>
        <v>178</v>
      </c>
      <c r="D198" s="1">
        <f t="shared" si="28"/>
        <v>33324.220076879486</v>
      </c>
      <c r="E198" s="1">
        <f t="shared" si="34"/>
        <v>7.5</v>
      </c>
      <c r="F198" s="1">
        <f t="shared" si="35"/>
        <v>3465</v>
      </c>
      <c r="G198" s="1">
        <f t="shared" si="29"/>
        <v>60000</v>
      </c>
      <c r="H198" s="1">
        <f t="shared" si="36"/>
        <v>26675.779923120514</v>
      </c>
      <c r="I198" s="1">
        <f t="shared" si="37"/>
        <v>7.6986377844503648</v>
      </c>
      <c r="J198" s="1">
        <f t="shared" si="30"/>
        <v>7.6986377844503648</v>
      </c>
      <c r="K198" s="1">
        <f t="shared" si="38"/>
        <v>868.53347355854169</v>
      </c>
      <c r="L198" s="1">
        <f t="shared" si="31"/>
        <v>868.53347355854169</v>
      </c>
      <c r="M198" s="1">
        <f t="shared" si="39"/>
        <v>64679.960910542795</v>
      </c>
      <c r="N198" s="1">
        <f t="shared" si="32"/>
        <v>6435679.9609105429</v>
      </c>
    </row>
    <row r="199" spans="3:14" x14ac:dyDescent="0.25">
      <c r="C199" s="1">
        <f t="shared" si="33"/>
        <v>179</v>
      </c>
      <c r="D199" s="1">
        <f t="shared" si="28"/>
        <v>33243.036887635055</v>
      </c>
      <c r="E199" s="1">
        <f t="shared" si="34"/>
        <v>7.5</v>
      </c>
      <c r="F199" s="1">
        <f t="shared" si="35"/>
        <v>3457.5</v>
      </c>
      <c r="G199" s="1">
        <f t="shared" si="29"/>
        <v>60000</v>
      </c>
      <c r="H199" s="1">
        <f t="shared" si="36"/>
        <v>26756.963112364945</v>
      </c>
      <c r="I199" s="1">
        <f t="shared" si="37"/>
        <v>7.738817964530714</v>
      </c>
      <c r="J199" s="1">
        <f t="shared" si="30"/>
        <v>7.738817964530714</v>
      </c>
      <c r="K199" s="1">
        <f t="shared" si="38"/>
        <v>876.23211134299208</v>
      </c>
      <c r="L199" s="1">
        <f t="shared" si="31"/>
        <v>876.23211134299208</v>
      </c>
      <c r="M199" s="1">
        <f t="shared" si="39"/>
        <v>65556.193021885789</v>
      </c>
      <c r="N199" s="1">
        <f t="shared" si="32"/>
        <v>6436556.1930218861</v>
      </c>
    </row>
    <row r="200" spans="3:14" x14ac:dyDescent="0.25">
      <c r="C200" s="1">
        <f t="shared" si="33"/>
        <v>180</v>
      </c>
      <c r="D200" s="1">
        <f t="shared" si="28"/>
        <v>33161.816930006076</v>
      </c>
      <c r="E200" s="1">
        <f t="shared" si="34"/>
        <v>7.5</v>
      </c>
      <c r="F200" s="1">
        <f t="shared" si="35"/>
        <v>3450</v>
      </c>
      <c r="G200" s="1">
        <f t="shared" si="29"/>
        <v>60000</v>
      </c>
      <c r="H200" s="1">
        <f t="shared" si="36"/>
        <v>26838.183069993924</v>
      </c>
      <c r="I200" s="1">
        <f t="shared" si="37"/>
        <v>7.7791834985489636</v>
      </c>
      <c r="J200" s="1">
        <f t="shared" si="30"/>
        <v>7.7791834985489636</v>
      </c>
      <c r="K200" s="1">
        <f t="shared" si="38"/>
        <v>883.97092930752285</v>
      </c>
      <c r="L200" s="1">
        <f t="shared" si="31"/>
        <v>883.97092930752285</v>
      </c>
      <c r="M200" s="1">
        <f t="shared" si="39"/>
        <v>66440.163951193317</v>
      </c>
      <c r="N200" s="1">
        <f t="shared" si="32"/>
        <v>6437440.163951193</v>
      </c>
    </row>
    <row r="201" spans="3:14" x14ac:dyDescent="0.25">
      <c r="C201" s="1">
        <f t="shared" si="33"/>
        <v>181</v>
      </c>
      <c r="D201" s="1">
        <f t="shared" si="28"/>
        <v>33080.560381417054</v>
      </c>
      <c r="E201" s="1">
        <f t="shared" si="34"/>
        <v>7.5</v>
      </c>
      <c r="F201" s="1">
        <f t="shared" si="35"/>
        <v>3442.5</v>
      </c>
      <c r="G201" s="1">
        <f t="shared" si="29"/>
        <v>60000</v>
      </c>
      <c r="H201" s="1">
        <f t="shared" si="36"/>
        <v>26919.439618582946</v>
      </c>
      <c r="I201" s="1">
        <f t="shared" si="37"/>
        <v>7.8197355464293237</v>
      </c>
      <c r="J201" s="1">
        <f t="shared" si="30"/>
        <v>7.8197355464293237</v>
      </c>
      <c r="K201" s="1">
        <f t="shared" si="38"/>
        <v>891.7501128060718</v>
      </c>
      <c r="L201" s="1">
        <f t="shared" si="31"/>
        <v>891.7501128060718</v>
      </c>
      <c r="M201" s="1">
        <f t="shared" si="39"/>
        <v>67331.914063999386</v>
      </c>
      <c r="N201" s="1">
        <f t="shared" si="32"/>
        <v>6438331.9140639994</v>
      </c>
    </row>
    <row r="202" spans="3:14" x14ac:dyDescent="0.25">
      <c r="C202" s="1">
        <f t="shared" si="33"/>
        <v>182</v>
      </c>
      <c r="D202" s="1">
        <f t="shared" si="28"/>
        <v>32999.2674216019</v>
      </c>
      <c r="E202" s="1">
        <f t="shared" si="34"/>
        <v>7.5</v>
      </c>
      <c r="F202" s="1">
        <f t="shared" si="35"/>
        <v>3435</v>
      </c>
      <c r="G202" s="1">
        <f t="shared" si="29"/>
        <v>60000</v>
      </c>
      <c r="H202" s="1">
        <f t="shared" si="36"/>
        <v>27000.7325783981</v>
      </c>
      <c r="I202" s="1">
        <f t="shared" si="37"/>
        <v>7.8604752775540323</v>
      </c>
      <c r="J202" s="1">
        <f t="shared" si="30"/>
        <v>7.8604752775540323</v>
      </c>
      <c r="K202" s="1">
        <f t="shared" si="38"/>
        <v>899.56984835250114</v>
      </c>
      <c r="L202" s="1">
        <f t="shared" si="31"/>
        <v>899.56984835250114</v>
      </c>
      <c r="M202" s="1">
        <f t="shared" si="39"/>
        <v>68231.48391235189</v>
      </c>
      <c r="N202" s="1">
        <f t="shared" si="32"/>
        <v>6439231.4839123515</v>
      </c>
    </row>
    <row r="203" spans="3:14" x14ac:dyDescent="0.25">
      <c r="C203" s="1">
        <f t="shared" si="33"/>
        <v>183</v>
      </c>
      <c r="D203" s="1">
        <f t="shared" si="28"/>
        <v>32917.938232612789</v>
      </c>
      <c r="E203" s="1">
        <f t="shared" si="34"/>
        <v>7.5</v>
      </c>
      <c r="F203" s="1">
        <f t="shared" si="35"/>
        <v>3427.5</v>
      </c>
      <c r="G203" s="1">
        <f t="shared" si="29"/>
        <v>60000</v>
      </c>
      <c r="H203" s="1">
        <f t="shared" si="36"/>
        <v>27082.061767387211</v>
      </c>
      <c r="I203" s="1">
        <f t="shared" si="37"/>
        <v>7.9014038708642484</v>
      </c>
      <c r="J203" s="1">
        <f t="shared" si="30"/>
        <v>7.9014038708642484</v>
      </c>
      <c r="K203" s="1">
        <f t="shared" si="38"/>
        <v>907.43032363005523</v>
      </c>
      <c r="L203" s="1">
        <f t="shared" si="31"/>
        <v>907.43032363005523</v>
      </c>
      <c r="M203" s="1">
        <f t="shared" si="39"/>
        <v>69138.914235981953</v>
      </c>
      <c r="N203" s="1">
        <f t="shared" si="32"/>
        <v>6440138.9142359821</v>
      </c>
    </row>
    <row r="204" spans="3:14" x14ac:dyDescent="0.25">
      <c r="C204" s="1">
        <f t="shared" si="33"/>
        <v>184</v>
      </c>
      <c r="D204" s="1">
        <f t="shared" si="28"/>
        <v>32836.57299882915</v>
      </c>
      <c r="E204" s="1">
        <f t="shared" si="34"/>
        <v>7.5</v>
      </c>
      <c r="F204" s="1">
        <f t="shared" si="35"/>
        <v>3420</v>
      </c>
      <c r="G204" s="1">
        <f t="shared" si="29"/>
        <v>60000</v>
      </c>
      <c r="H204" s="1">
        <f t="shared" si="36"/>
        <v>27163.42700117085</v>
      </c>
      <c r="I204" s="1">
        <f t="shared" si="37"/>
        <v>7.9425225149622367</v>
      </c>
      <c r="J204" s="1">
        <f t="shared" si="30"/>
        <v>7.9425225149622367</v>
      </c>
      <c r="K204" s="1">
        <f t="shared" si="38"/>
        <v>915.33172750091944</v>
      </c>
      <c r="L204" s="1">
        <f t="shared" si="31"/>
        <v>915.33172750091944</v>
      </c>
      <c r="M204" s="1">
        <f t="shared" si="39"/>
        <v>70054.24596348287</v>
      </c>
      <c r="N204" s="1">
        <f t="shared" si="32"/>
        <v>6441054.2459634831</v>
      </c>
    </row>
    <row r="205" spans="3:14" x14ac:dyDescent="0.25">
      <c r="C205" s="1">
        <f t="shared" si="33"/>
        <v>185</v>
      </c>
      <c r="D205" s="1">
        <f t="shared" si="28"/>
        <v>32755.171906966545</v>
      </c>
      <c r="E205" s="1">
        <f t="shared" si="34"/>
        <v>7.5</v>
      </c>
      <c r="F205" s="1">
        <f t="shared" si="35"/>
        <v>3412.5</v>
      </c>
      <c r="G205" s="1">
        <f t="shared" si="29"/>
        <v>60000</v>
      </c>
      <c r="H205" s="1">
        <f t="shared" si="36"/>
        <v>27244.828093033455</v>
      </c>
      <c r="I205" s="1">
        <f t="shared" si="37"/>
        <v>7.9838324082149317</v>
      </c>
      <c r="J205" s="1">
        <f t="shared" si="30"/>
        <v>7.9838324082149317</v>
      </c>
      <c r="K205" s="1">
        <f t="shared" si="38"/>
        <v>923.27425001588165</v>
      </c>
      <c r="L205" s="1">
        <f t="shared" si="31"/>
        <v>923.27425001588165</v>
      </c>
      <c r="M205" s="1">
        <f t="shared" si="39"/>
        <v>70977.520213498748</v>
      </c>
      <c r="N205" s="1">
        <f t="shared" si="32"/>
        <v>6441977.5202134987</v>
      </c>
    </row>
    <row r="206" spans="3:14" x14ac:dyDescent="0.25">
      <c r="C206" s="1">
        <f t="shared" si="33"/>
        <v>186</v>
      </c>
      <c r="D206" s="1">
        <f t="shared" si="28"/>
        <v>32673.735146085612</v>
      </c>
      <c r="E206" s="1">
        <f t="shared" si="34"/>
        <v>7.5</v>
      </c>
      <c r="F206" s="1">
        <f t="shared" si="35"/>
        <v>3405</v>
      </c>
      <c r="G206" s="1">
        <f t="shared" si="29"/>
        <v>60000</v>
      </c>
      <c r="H206" s="1">
        <f t="shared" si="36"/>
        <v>27326.264853914388</v>
      </c>
      <c r="I206" s="1">
        <f t="shared" si="37"/>
        <v>8.0253347588588504</v>
      </c>
      <c r="J206" s="1">
        <f t="shared" si="30"/>
        <v>8.0253347588588504</v>
      </c>
      <c r="K206" s="1">
        <f t="shared" si="38"/>
        <v>931.25808242409653</v>
      </c>
      <c r="L206" s="1">
        <f t="shared" si="31"/>
        <v>931.25808242409653</v>
      </c>
      <c r="M206" s="1">
        <f t="shared" si="39"/>
        <v>71908.77829592285</v>
      </c>
      <c r="N206" s="1">
        <f t="shared" si="32"/>
        <v>6442908.778295923</v>
      </c>
    </row>
    <row r="207" spans="3:14" x14ac:dyDescent="0.25">
      <c r="C207" s="1">
        <f t="shared" si="33"/>
        <v>187</v>
      </c>
      <c r="D207" s="1">
        <f t="shared" si="28"/>
        <v>32592.26290760102</v>
      </c>
      <c r="E207" s="1">
        <f t="shared" si="34"/>
        <v>7.5</v>
      </c>
      <c r="F207" s="1">
        <f t="shared" si="35"/>
        <v>3397.5</v>
      </c>
      <c r="G207" s="1">
        <f t="shared" si="29"/>
        <v>60000</v>
      </c>
      <c r="H207" s="1">
        <f t="shared" si="36"/>
        <v>27407.73709239898</v>
      </c>
      <c r="I207" s="1">
        <f t="shared" si="37"/>
        <v>8.0670307851063967</v>
      </c>
      <c r="J207" s="1">
        <f t="shared" si="30"/>
        <v>8.0670307851063967</v>
      </c>
      <c r="K207" s="1">
        <f t="shared" si="38"/>
        <v>939.28341718295542</v>
      </c>
      <c r="L207" s="1">
        <f t="shared" si="31"/>
        <v>939.28341718295542</v>
      </c>
      <c r="M207" s="1">
        <f t="shared" si="39"/>
        <v>72848.06171310581</v>
      </c>
      <c r="N207" s="1">
        <f t="shared" si="32"/>
        <v>6443848.061713106</v>
      </c>
    </row>
    <row r="208" spans="3:14" x14ac:dyDescent="0.25">
      <c r="C208" s="1">
        <f t="shared" si="33"/>
        <v>188</v>
      </c>
      <c r="D208" s="1">
        <f t="shared" si="28"/>
        <v>32510.755385290304</v>
      </c>
      <c r="E208" s="1">
        <f t="shared" si="34"/>
        <v>7.5</v>
      </c>
      <c r="F208" s="1">
        <f t="shared" si="35"/>
        <v>3390</v>
      </c>
      <c r="G208" s="1">
        <f t="shared" si="29"/>
        <v>60000</v>
      </c>
      <c r="H208" s="1">
        <f t="shared" si="36"/>
        <v>27489.244614709696</v>
      </c>
      <c r="I208" s="1">
        <f t="shared" si="37"/>
        <v>8.1089217152535973</v>
      </c>
      <c r="J208" s="1">
        <f t="shared" si="30"/>
        <v>8.1089217152535973</v>
      </c>
      <c r="K208" s="1">
        <f t="shared" si="38"/>
        <v>947.35044796806187</v>
      </c>
      <c r="L208" s="1">
        <f t="shared" si="31"/>
        <v>947.35044796806187</v>
      </c>
      <c r="M208" s="1">
        <f t="shared" si="39"/>
        <v>73795.412161073866</v>
      </c>
      <c r="N208" s="1">
        <f t="shared" si="32"/>
        <v>6444795.4121610736</v>
      </c>
    </row>
    <row r="209" spans="3:14" x14ac:dyDescent="0.25">
      <c r="C209" s="1">
        <f t="shared" si="33"/>
        <v>189</v>
      </c>
      <c r="D209" s="1">
        <f t="shared" si="28"/>
        <v>32429.212775302793</v>
      </c>
      <c r="E209" s="1">
        <f t="shared" si="34"/>
        <v>7.5</v>
      </c>
      <c r="F209" s="1">
        <f t="shared" si="35"/>
        <v>3382.5</v>
      </c>
      <c r="G209" s="1">
        <f t="shared" si="29"/>
        <v>60000</v>
      </c>
      <c r="H209" s="1">
        <f t="shared" si="36"/>
        <v>27570.787224697207</v>
      </c>
      <c r="I209" s="1">
        <f t="shared" si="37"/>
        <v>8.1510087877892712</v>
      </c>
      <c r="J209" s="1">
        <f t="shared" si="30"/>
        <v>8.1510087877892712</v>
      </c>
      <c r="K209" s="1">
        <f t="shared" si="38"/>
        <v>955.45936968331546</v>
      </c>
      <c r="L209" s="1">
        <f t="shared" si="31"/>
        <v>955.45936968331546</v>
      </c>
      <c r="M209" s="1">
        <f t="shared" si="39"/>
        <v>74750.871530757184</v>
      </c>
      <c r="N209" s="1">
        <f t="shared" si="32"/>
        <v>6445750.8715307573</v>
      </c>
    </row>
    <row r="210" spans="3:14" x14ac:dyDescent="0.25">
      <c r="C210" s="1">
        <f t="shared" si="33"/>
        <v>190</v>
      </c>
      <c r="D210" s="1">
        <f t="shared" si="28"/>
        <v>32347.635276168516</v>
      </c>
      <c r="E210" s="1">
        <f t="shared" si="34"/>
        <v>7.5</v>
      </c>
      <c r="F210" s="1">
        <f t="shared" si="35"/>
        <v>3375</v>
      </c>
      <c r="G210" s="1">
        <f t="shared" si="29"/>
        <v>60000</v>
      </c>
      <c r="H210" s="1">
        <f t="shared" si="36"/>
        <v>27652.364723831484</v>
      </c>
      <c r="I210" s="1">
        <f t="shared" si="37"/>
        <v>8.1932932515056258</v>
      </c>
      <c r="J210" s="1">
        <f t="shared" si="30"/>
        <v>8.1932932515056258</v>
      </c>
      <c r="K210" s="1">
        <f t="shared" si="38"/>
        <v>963.6103784711047</v>
      </c>
      <c r="L210" s="1">
        <f t="shared" si="31"/>
        <v>963.6103784711047</v>
      </c>
      <c r="M210" s="1">
        <f t="shared" si="39"/>
        <v>75714.481909228285</v>
      </c>
      <c r="N210" s="1">
        <f t="shared" si="32"/>
        <v>6446714.4819092285</v>
      </c>
    </row>
    <row r="211" spans="3:14" x14ac:dyDescent="0.25">
      <c r="C211" s="1">
        <f t="shared" si="33"/>
        <v>191</v>
      </c>
      <c r="D211" s="1">
        <f t="shared" si="28"/>
        <v>32266.02308880704</v>
      </c>
      <c r="E211" s="1">
        <f t="shared" si="34"/>
        <v>7.5</v>
      </c>
      <c r="F211" s="1">
        <f t="shared" si="35"/>
        <v>3367.5</v>
      </c>
      <c r="G211" s="1">
        <f t="shared" si="29"/>
        <v>60000</v>
      </c>
      <c r="H211" s="1">
        <f t="shared" si="36"/>
        <v>27733.97691119296</v>
      </c>
      <c r="I211" s="1">
        <f t="shared" si="37"/>
        <v>8.2357763656103824</v>
      </c>
      <c r="J211" s="1">
        <f t="shared" si="30"/>
        <v>8.2357763656103824</v>
      </c>
      <c r="K211" s="1">
        <f t="shared" si="38"/>
        <v>971.80367172261037</v>
      </c>
      <c r="L211" s="1">
        <f t="shared" si="31"/>
        <v>971.80367172261037</v>
      </c>
      <c r="M211" s="1">
        <f t="shared" si="39"/>
        <v>76686.285580950891</v>
      </c>
      <c r="N211" s="1">
        <f t="shared" si="32"/>
        <v>6447686.2855809508</v>
      </c>
    </row>
    <row r="212" spans="3:14" x14ac:dyDescent="0.25">
      <c r="C212" s="1">
        <f t="shared" si="33"/>
        <v>192</v>
      </c>
      <c r="D212" s="1">
        <f t="shared" ref="D212:D275" si="40">Gravconst*maarde*F212/N212^2</f>
        <v>32184.376416536339</v>
      </c>
      <c r="E212" s="1">
        <f t="shared" si="34"/>
        <v>7.5</v>
      </c>
      <c r="F212" s="1">
        <f t="shared" si="35"/>
        <v>3360</v>
      </c>
      <c r="G212" s="1">
        <f t="shared" ref="G212:G275" si="41">E212*vuitlaat</f>
        <v>60000</v>
      </c>
      <c r="H212" s="1">
        <f t="shared" si="36"/>
        <v>27815.623583463661</v>
      </c>
      <c r="I212" s="1">
        <f t="shared" si="37"/>
        <v>8.2784593998403757</v>
      </c>
      <c r="J212" s="1">
        <f t="shared" ref="J212:J275" si="42">I212*dt</f>
        <v>8.2784593998403757</v>
      </c>
      <c r="K212" s="1">
        <f t="shared" si="38"/>
        <v>980.03944808822075</v>
      </c>
      <c r="L212" s="1">
        <f t="shared" ref="L212:L275" si="43">K212*dt</f>
        <v>980.03944808822075</v>
      </c>
      <c r="M212" s="1">
        <f t="shared" si="39"/>
        <v>77666.325029039115</v>
      </c>
      <c r="N212" s="1">
        <f t="shared" ref="N212:N275" si="44">raarde+M212</f>
        <v>6448666.3250290388</v>
      </c>
    </row>
    <row r="213" spans="3:14" x14ac:dyDescent="0.25">
      <c r="C213" s="1">
        <f t="shared" ref="C213:C276" si="45">C212+dt</f>
        <v>193</v>
      </c>
      <c r="D213" s="1">
        <f t="shared" si="40"/>
        <v>32102.695465081666</v>
      </c>
      <c r="E213" s="1">
        <f t="shared" ref="E213:E276" si="46">dmpsec/dt</f>
        <v>7.5</v>
      </c>
      <c r="F213" s="1">
        <f t="shared" ref="F213:F276" si="47">IF(F212-E212&gt;mleeg,F212-E212,mleeg)</f>
        <v>3352.5</v>
      </c>
      <c r="G213" s="1">
        <f t="shared" si="41"/>
        <v>60000</v>
      </c>
      <c r="H213" s="1">
        <f t="shared" si="36"/>
        <v>27897.304534918334</v>
      </c>
      <c r="I213" s="1">
        <f t="shared" si="37"/>
        <v>8.3213436345766851</v>
      </c>
      <c r="J213" s="1">
        <f t="shared" si="42"/>
        <v>8.3213436345766851</v>
      </c>
      <c r="K213" s="1">
        <f t="shared" si="38"/>
        <v>988.31790748806111</v>
      </c>
      <c r="L213" s="1">
        <f t="shared" si="43"/>
        <v>988.31790748806111</v>
      </c>
      <c r="M213" s="1">
        <f t="shared" si="39"/>
        <v>78654.642936527176</v>
      </c>
      <c r="N213" s="1">
        <f t="shared" si="44"/>
        <v>6449654.6429365268</v>
      </c>
    </row>
    <row r="214" spans="3:14" x14ac:dyDescent="0.25">
      <c r="C214" s="1">
        <f t="shared" si="45"/>
        <v>194</v>
      </c>
      <c r="D214" s="1">
        <f t="shared" si="40"/>
        <v>32020.980442584339</v>
      </c>
      <c r="E214" s="1">
        <f t="shared" si="46"/>
        <v>7.5</v>
      </c>
      <c r="F214" s="1">
        <f t="shared" si="47"/>
        <v>3345</v>
      </c>
      <c r="G214" s="1">
        <f t="shared" si="41"/>
        <v>60000</v>
      </c>
      <c r="H214" s="1">
        <f t="shared" si="36"/>
        <v>27979.019557415661</v>
      </c>
      <c r="I214" s="1">
        <f t="shared" si="37"/>
        <v>8.3644303609613342</v>
      </c>
      <c r="J214" s="1">
        <f t="shared" si="42"/>
        <v>8.3644303609613342</v>
      </c>
      <c r="K214" s="1">
        <f t="shared" si="38"/>
        <v>996.6392511226378</v>
      </c>
      <c r="L214" s="1">
        <f t="shared" si="43"/>
        <v>996.6392511226378</v>
      </c>
      <c r="M214" s="1">
        <f t="shared" si="39"/>
        <v>79651.28218764982</v>
      </c>
      <c r="N214" s="1">
        <f t="shared" si="44"/>
        <v>6450651.28218765</v>
      </c>
    </row>
    <row r="215" spans="3:14" x14ac:dyDescent="0.25">
      <c r="C215" s="1">
        <f t="shared" si="45"/>
        <v>195</v>
      </c>
      <c r="D215" s="1">
        <f t="shared" si="40"/>
        <v>31939.231559610649</v>
      </c>
      <c r="E215" s="1">
        <f t="shared" si="46"/>
        <v>7.5</v>
      </c>
      <c r="F215" s="1">
        <f t="shared" si="47"/>
        <v>3337.5</v>
      </c>
      <c r="G215" s="1">
        <f t="shared" si="41"/>
        <v>60000</v>
      </c>
      <c r="H215" s="1">
        <f t="shared" si="36"/>
        <v>28060.768440389351</v>
      </c>
      <c r="I215" s="1">
        <f t="shared" si="37"/>
        <v>8.4077208810155355</v>
      </c>
      <c r="J215" s="1">
        <f t="shared" si="42"/>
        <v>8.4077208810155355</v>
      </c>
      <c r="K215" s="1">
        <f t="shared" si="38"/>
        <v>1005.0036814835992</v>
      </c>
      <c r="L215" s="1">
        <f t="shared" si="43"/>
        <v>1005.0036814835992</v>
      </c>
      <c r="M215" s="1">
        <f t="shared" si="39"/>
        <v>80656.285869133426</v>
      </c>
      <c r="N215" s="1">
        <f t="shared" si="44"/>
        <v>6451656.2858691337</v>
      </c>
    </row>
    <row r="216" spans="3:14" x14ac:dyDescent="0.25">
      <c r="C216" s="1">
        <f t="shared" si="45"/>
        <v>196</v>
      </c>
      <c r="D216" s="1">
        <f t="shared" si="40"/>
        <v>31857.44902916058</v>
      </c>
      <c r="E216" s="1">
        <f t="shared" si="46"/>
        <v>7.5</v>
      </c>
      <c r="F216" s="1">
        <f t="shared" si="47"/>
        <v>3330</v>
      </c>
      <c r="G216" s="1">
        <f t="shared" si="41"/>
        <v>60000</v>
      </c>
      <c r="H216" s="1">
        <f t="shared" si="36"/>
        <v>28142.55097083942</v>
      </c>
      <c r="I216" s="1">
        <f t="shared" si="37"/>
        <v>8.451216507759586</v>
      </c>
      <c r="J216" s="1">
        <f t="shared" si="42"/>
        <v>8.451216507759586</v>
      </c>
      <c r="K216" s="1">
        <f t="shared" si="38"/>
        <v>1013.4114023646147</v>
      </c>
      <c r="L216" s="1">
        <f t="shared" si="43"/>
        <v>1013.4114023646147</v>
      </c>
      <c r="M216" s="1">
        <f t="shared" si="39"/>
        <v>81669.697271498037</v>
      </c>
      <c r="N216" s="1">
        <f t="shared" si="44"/>
        <v>6452669.6972714979</v>
      </c>
    </row>
    <row r="217" spans="3:14" x14ac:dyDescent="0.25">
      <c r="C217" s="1">
        <f t="shared" si="45"/>
        <v>197</v>
      </c>
      <c r="D217" s="1">
        <f t="shared" si="40"/>
        <v>31775.633066676648</v>
      </c>
      <c r="E217" s="1">
        <f t="shared" si="46"/>
        <v>7.5</v>
      </c>
      <c r="F217" s="1">
        <f t="shared" si="47"/>
        <v>3322.5</v>
      </c>
      <c r="G217" s="1">
        <f t="shared" si="41"/>
        <v>60000</v>
      </c>
      <c r="H217" s="1">
        <f t="shared" si="36"/>
        <v>28224.366933323352</v>
      </c>
      <c r="I217" s="1">
        <f t="shared" si="37"/>
        <v>8.4949185653343431</v>
      </c>
      <c r="J217" s="1">
        <f t="shared" si="42"/>
        <v>8.4949185653343431</v>
      </c>
      <c r="K217" s="1">
        <f t="shared" si="38"/>
        <v>1021.8626188723742</v>
      </c>
      <c r="L217" s="1">
        <f t="shared" si="43"/>
        <v>1021.8626188723742</v>
      </c>
      <c r="M217" s="1">
        <f t="shared" si="39"/>
        <v>82691.559890370409</v>
      </c>
      <c r="N217" s="1">
        <f t="shared" si="44"/>
        <v>6453691.5598903708</v>
      </c>
    </row>
    <row r="218" spans="3:14" x14ac:dyDescent="0.25">
      <c r="C218" s="1">
        <f t="shared" si="45"/>
        <v>198</v>
      </c>
      <c r="D218" s="1">
        <f t="shared" si="40"/>
        <v>31693.783890052706</v>
      </c>
      <c r="E218" s="1">
        <f t="shared" si="46"/>
        <v>7.5</v>
      </c>
      <c r="F218" s="1">
        <f t="shared" si="47"/>
        <v>3315</v>
      </c>
      <c r="G218" s="1">
        <f t="shared" si="41"/>
        <v>60000</v>
      </c>
      <c r="H218" s="1">
        <f t="shared" si="36"/>
        <v>28306.216109947294</v>
      </c>
      <c r="I218" s="1">
        <f t="shared" si="37"/>
        <v>8.5388283891243724</v>
      </c>
      <c r="J218" s="1">
        <f t="shared" si="42"/>
        <v>8.5388283891243724</v>
      </c>
      <c r="K218" s="1">
        <f t="shared" si="38"/>
        <v>1030.3575374377085</v>
      </c>
      <c r="L218" s="1">
        <f t="shared" si="43"/>
        <v>1030.3575374377085</v>
      </c>
      <c r="M218" s="1">
        <f t="shared" si="39"/>
        <v>83721.917427808119</v>
      </c>
      <c r="N218" s="1">
        <f t="shared" si="44"/>
        <v>6454721.917427808</v>
      </c>
    </row>
    <row r="219" spans="3:14" x14ac:dyDescent="0.25">
      <c r="C219" s="1">
        <f t="shared" si="45"/>
        <v>199</v>
      </c>
      <c r="D219" s="1">
        <f t="shared" si="40"/>
        <v>31611.901719642639</v>
      </c>
      <c r="E219" s="1">
        <f t="shared" si="46"/>
        <v>7.5</v>
      </c>
      <c r="F219" s="1">
        <f t="shared" si="47"/>
        <v>3307.5</v>
      </c>
      <c r="G219" s="1">
        <f t="shared" si="41"/>
        <v>60000</v>
      </c>
      <c r="H219" s="1">
        <f t="shared" si="36"/>
        <v>28388.098280357361</v>
      </c>
      <c r="I219" s="1">
        <f t="shared" si="37"/>
        <v>8.5829473258828006</v>
      </c>
      <c r="J219" s="1">
        <f t="shared" si="42"/>
        <v>8.5829473258828006</v>
      </c>
      <c r="K219" s="1">
        <f t="shared" si="38"/>
        <v>1038.8963658268328</v>
      </c>
      <c r="L219" s="1">
        <f t="shared" si="43"/>
        <v>1038.8963658268328</v>
      </c>
      <c r="M219" s="1">
        <f t="shared" si="39"/>
        <v>84760.813793634952</v>
      </c>
      <c r="N219" s="1">
        <f t="shared" si="44"/>
        <v>6455760.813793635</v>
      </c>
    </row>
    <row r="220" spans="3:14" x14ac:dyDescent="0.25">
      <c r="C220" s="1">
        <f t="shared" si="45"/>
        <v>200</v>
      </c>
      <c r="D220" s="1">
        <f t="shared" si="40"/>
        <v>31529.986778269165</v>
      </c>
      <c r="E220" s="1">
        <f t="shared" si="46"/>
        <v>7.5</v>
      </c>
      <c r="F220" s="1">
        <f t="shared" si="47"/>
        <v>3300</v>
      </c>
      <c r="G220" s="1">
        <f t="shared" si="41"/>
        <v>60000</v>
      </c>
      <c r="H220" s="1">
        <f t="shared" si="36"/>
        <v>28470.013221730835</v>
      </c>
      <c r="I220" s="1">
        <f t="shared" si="37"/>
        <v>8.627276733857828</v>
      </c>
      <c r="J220" s="1">
        <f t="shared" si="42"/>
        <v>8.627276733857828</v>
      </c>
      <c r="K220" s="1">
        <f t="shared" si="38"/>
        <v>1047.4793131527156</v>
      </c>
      <c r="L220" s="1">
        <f t="shared" si="43"/>
        <v>1047.4793131527156</v>
      </c>
      <c r="M220" s="1">
        <f t="shared" si="39"/>
        <v>85808.293106787663</v>
      </c>
      <c r="N220" s="1">
        <f t="shared" si="44"/>
        <v>6456808.2931067878</v>
      </c>
    </row>
    <row r="221" spans="3:14" x14ac:dyDescent="0.25">
      <c r="C221" s="1">
        <f t="shared" si="45"/>
        <v>201</v>
      </c>
      <c r="D221" s="1">
        <f t="shared" si="40"/>
        <v>31448.039291232562</v>
      </c>
      <c r="E221" s="1">
        <f t="shared" si="46"/>
        <v>7.5</v>
      </c>
      <c r="F221" s="1">
        <f t="shared" si="47"/>
        <v>3292.5</v>
      </c>
      <c r="G221" s="1">
        <f t="shared" si="41"/>
        <v>60000</v>
      </c>
      <c r="H221" s="1">
        <f t="shared" ref="H221:H284" si="48">G221-D221</f>
        <v>28551.960708767438</v>
      </c>
      <c r="I221" s="1">
        <f t="shared" ref="I221:I284" si="49">H221/F221</f>
        <v>8.6718179829210129</v>
      </c>
      <c r="J221" s="1">
        <f t="shared" si="42"/>
        <v>8.6718179829210129</v>
      </c>
      <c r="K221" s="1">
        <f t="shared" ref="K221:K284" si="50">K220+J220</f>
        <v>1056.1065898865734</v>
      </c>
      <c r="L221" s="1">
        <f t="shared" si="43"/>
        <v>1056.1065898865734</v>
      </c>
      <c r="M221" s="1">
        <f t="shared" ref="M221:M284" si="51">M220+L221</f>
        <v>86864.399696674242</v>
      </c>
      <c r="N221" s="1">
        <f t="shared" si="44"/>
        <v>6457864.3996966742</v>
      </c>
    </row>
    <row r="222" spans="3:14" x14ac:dyDescent="0.25">
      <c r="C222" s="1">
        <f t="shared" si="45"/>
        <v>202</v>
      </c>
      <c r="D222" s="1">
        <f t="shared" si="40"/>
        <v>31366.059486319355</v>
      </c>
      <c r="E222" s="1">
        <f t="shared" si="46"/>
        <v>7.5</v>
      </c>
      <c r="F222" s="1">
        <f t="shared" si="47"/>
        <v>3285</v>
      </c>
      <c r="G222" s="1">
        <f t="shared" si="41"/>
        <v>60000</v>
      </c>
      <c r="H222" s="1">
        <f t="shared" si="48"/>
        <v>28633.940513680645</v>
      </c>
      <c r="I222" s="1">
        <f t="shared" si="49"/>
        <v>8.7165724546973049</v>
      </c>
      <c r="J222" s="1">
        <f t="shared" si="42"/>
        <v>8.7165724546973049</v>
      </c>
      <c r="K222" s="1">
        <f t="shared" si="50"/>
        <v>1064.7784078694945</v>
      </c>
      <c r="L222" s="1">
        <f t="shared" si="43"/>
        <v>1064.7784078694945</v>
      </c>
      <c r="M222" s="1">
        <f t="shared" si="51"/>
        <v>87929.178104543738</v>
      </c>
      <c r="N222" s="1">
        <f t="shared" si="44"/>
        <v>6458929.1781045441</v>
      </c>
    </row>
    <row r="223" spans="3:14" x14ac:dyDescent="0.25">
      <c r="C223" s="1">
        <f t="shared" si="45"/>
        <v>203</v>
      </c>
      <c r="D223" s="1">
        <f t="shared" si="40"/>
        <v>31284.047593811036</v>
      </c>
      <c r="E223" s="1">
        <f t="shared" si="46"/>
        <v>7.5</v>
      </c>
      <c r="F223" s="1">
        <f t="shared" si="47"/>
        <v>3277.5</v>
      </c>
      <c r="G223" s="1">
        <f t="shared" si="41"/>
        <v>60000</v>
      </c>
      <c r="H223" s="1">
        <f t="shared" si="48"/>
        <v>28715.952406188964</v>
      </c>
      <c r="I223" s="1">
        <f t="shared" si="49"/>
        <v>8.761541542696861</v>
      </c>
      <c r="J223" s="1">
        <f t="shared" si="42"/>
        <v>8.761541542696861</v>
      </c>
      <c r="K223" s="1">
        <f t="shared" si="50"/>
        <v>1073.4949803241918</v>
      </c>
      <c r="L223" s="1">
        <f t="shared" si="43"/>
        <v>1073.4949803241918</v>
      </c>
      <c r="M223" s="1">
        <f t="shared" si="51"/>
        <v>89002.673084867929</v>
      </c>
      <c r="N223" s="1">
        <f t="shared" si="44"/>
        <v>6460002.6730848681</v>
      </c>
    </row>
    <row r="224" spans="3:14" x14ac:dyDescent="0.25">
      <c r="C224" s="1">
        <f t="shared" si="45"/>
        <v>204</v>
      </c>
      <c r="D224" s="1">
        <f t="shared" si="40"/>
        <v>31202.003846492717</v>
      </c>
      <c r="E224" s="1">
        <f t="shared" si="46"/>
        <v>7.5</v>
      </c>
      <c r="F224" s="1">
        <f t="shared" si="47"/>
        <v>3270</v>
      </c>
      <c r="G224" s="1">
        <f t="shared" si="41"/>
        <v>60000</v>
      </c>
      <c r="H224" s="1">
        <f t="shared" si="48"/>
        <v>28797.996153507283</v>
      </c>
      <c r="I224" s="1">
        <f t="shared" si="49"/>
        <v>8.8067266524487113</v>
      </c>
      <c r="J224" s="1">
        <f t="shared" si="42"/>
        <v>8.8067266524487113</v>
      </c>
      <c r="K224" s="1">
        <f t="shared" si="50"/>
        <v>1082.2565218668888</v>
      </c>
      <c r="L224" s="1">
        <f t="shared" si="43"/>
        <v>1082.2565218668888</v>
      </c>
      <c r="M224" s="1">
        <f t="shared" si="51"/>
        <v>90084.929606734819</v>
      </c>
      <c r="N224" s="1">
        <f t="shared" si="44"/>
        <v>6461084.9296067348</v>
      </c>
    </row>
    <row r="225" spans="3:14" x14ac:dyDescent="0.25">
      <c r="C225" s="1">
        <f t="shared" si="45"/>
        <v>205</v>
      </c>
      <c r="D225" s="1">
        <f t="shared" si="40"/>
        <v>31119.928479661798</v>
      </c>
      <c r="E225" s="1">
        <f t="shared" si="46"/>
        <v>7.5</v>
      </c>
      <c r="F225" s="1">
        <f t="shared" si="47"/>
        <v>3262.5</v>
      </c>
      <c r="G225" s="1">
        <f t="shared" si="41"/>
        <v>60000</v>
      </c>
      <c r="H225" s="1">
        <f t="shared" si="48"/>
        <v>28880.071520338202</v>
      </c>
      <c r="I225" s="1">
        <f t="shared" si="49"/>
        <v>8.852129201636231</v>
      </c>
      <c r="J225" s="1">
        <f t="shared" si="42"/>
        <v>8.852129201636231</v>
      </c>
      <c r="K225" s="1">
        <f t="shared" si="50"/>
        <v>1091.0632485193375</v>
      </c>
      <c r="L225" s="1">
        <f t="shared" si="43"/>
        <v>1091.0632485193375</v>
      </c>
      <c r="M225" s="1">
        <f t="shared" si="51"/>
        <v>91175.992855254153</v>
      </c>
      <c r="N225" s="1">
        <f t="shared" si="44"/>
        <v>6462175.9928552546</v>
      </c>
    </row>
    <row r="226" spans="3:14" x14ac:dyDescent="0.25">
      <c r="C226" s="1">
        <f t="shared" si="45"/>
        <v>206</v>
      </c>
      <c r="D226" s="1">
        <f t="shared" si="40"/>
        <v>31037.821731136621</v>
      </c>
      <c r="E226" s="1">
        <f t="shared" si="46"/>
        <v>7.5</v>
      </c>
      <c r="F226" s="1">
        <f t="shared" si="47"/>
        <v>3255</v>
      </c>
      <c r="G226" s="1">
        <f t="shared" si="41"/>
        <v>60000</v>
      </c>
      <c r="H226" s="1">
        <f t="shared" si="48"/>
        <v>28962.178268863379</v>
      </c>
      <c r="I226" s="1">
        <f t="shared" si="49"/>
        <v>8.8977506202345253</v>
      </c>
      <c r="J226" s="1">
        <f t="shared" si="42"/>
        <v>8.8977506202345253</v>
      </c>
      <c r="K226" s="1">
        <f t="shared" si="50"/>
        <v>1099.9153777209738</v>
      </c>
      <c r="L226" s="1">
        <f t="shared" si="43"/>
        <v>1099.9153777209738</v>
      </c>
      <c r="M226" s="1">
        <f t="shared" si="51"/>
        <v>92275.908232975125</v>
      </c>
      <c r="N226" s="1">
        <f t="shared" si="44"/>
        <v>6463275.9082329748</v>
      </c>
    </row>
    <row r="227" spans="3:14" x14ac:dyDescent="0.25">
      <c r="C227" s="1">
        <f t="shared" si="45"/>
        <v>207</v>
      </c>
      <c r="D227" s="1">
        <f t="shared" si="40"/>
        <v>30955.683841265036</v>
      </c>
      <c r="E227" s="1">
        <f t="shared" si="46"/>
        <v>7.5</v>
      </c>
      <c r="F227" s="1">
        <f t="shared" si="47"/>
        <v>3247.5</v>
      </c>
      <c r="G227" s="1">
        <f t="shared" si="41"/>
        <v>60000</v>
      </c>
      <c r="H227" s="1">
        <f t="shared" si="48"/>
        <v>29044.316158734964</v>
      </c>
      <c r="I227" s="1">
        <f t="shared" si="49"/>
        <v>8.9435923506497197</v>
      </c>
      <c r="J227" s="1">
        <f t="shared" si="42"/>
        <v>8.9435923506497197</v>
      </c>
      <c r="K227" s="1">
        <f t="shared" si="50"/>
        <v>1108.8131283412083</v>
      </c>
      <c r="L227" s="1">
        <f t="shared" si="43"/>
        <v>1108.8131283412083</v>
      </c>
      <c r="M227" s="1">
        <f t="shared" si="51"/>
        <v>93384.721361316333</v>
      </c>
      <c r="N227" s="1">
        <f t="shared" si="44"/>
        <v>6464384.7213613167</v>
      </c>
    </row>
    <row r="228" spans="3:14" x14ac:dyDescent="0.25">
      <c r="C228" s="1">
        <f t="shared" si="45"/>
        <v>208</v>
      </c>
      <c r="D228" s="1">
        <f t="shared" si="40"/>
        <v>30873.515052933035</v>
      </c>
      <c r="E228" s="1">
        <f t="shared" si="46"/>
        <v>7.5</v>
      </c>
      <c r="F228" s="1">
        <f t="shared" si="47"/>
        <v>3240</v>
      </c>
      <c r="G228" s="1">
        <f t="shared" si="41"/>
        <v>60000</v>
      </c>
      <c r="H228" s="1">
        <f t="shared" si="48"/>
        <v>29126.484947066965</v>
      </c>
      <c r="I228" s="1">
        <f t="shared" si="49"/>
        <v>8.989655847860174</v>
      </c>
      <c r="J228" s="1">
        <f t="shared" si="42"/>
        <v>8.989655847860174</v>
      </c>
      <c r="K228" s="1">
        <f t="shared" si="50"/>
        <v>1117.7567206918579</v>
      </c>
      <c r="L228" s="1">
        <f t="shared" si="43"/>
        <v>1117.7567206918579</v>
      </c>
      <c r="M228" s="1">
        <f t="shared" si="51"/>
        <v>94502.478082008194</v>
      </c>
      <c r="N228" s="1">
        <f t="shared" si="44"/>
        <v>6465502.4780820087</v>
      </c>
    </row>
    <row r="229" spans="3:14" x14ac:dyDescent="0.25">
      <c r="C229" s="1">
        <f t="shared" si="45"/>
        <v>209</v>
      </c>
      <c r="D229" s="1">
        <f t="shared" si="40"/>
        <v>30791.315611573311</v>
      </c>
      <c r="E229" s="1">
        <f t="shared" si="46"/>
        <v>7.5</v>
      </c>
      <c r="F229" s="1">
        <f t="shared" si="47"/>
        <v>3232.5</v>
      </c>
      <c r="G229" s="1">
        <f t="shared" si="41"/>
        <v>60000</v>
      </c>
      <c r="H229" s="1">
        <f t="shared" si="48"/>
        <v>29208.684388426689</v>
      </c>
      <c r="I229" s="1">
        <f t="shared" si="49"/>
        <v>9.0359425795596877</v>
      </c>
      <c r="J229" s="1">
        <f t="shared" si="42"/>
        <v>9.0359425795596877</v>
      </c>
      <c r="K229" s="1">
        <f t="shared" si="50"/>
        <v>1126.7463765397181</v>
      </c>
      <c r="L229" s="1">
        <f t="shared" si="43"/>
        <v>1126.7463765397181</v>
      </c>
      <c r="M229" s="1">
        <f t="shared" si="51"/>
        <v>95629.224458547906</v>
      </c>
      <c r="N229" s="1">
        <f t="shared" si="44"/>
        <v>6466629.2244585482</v>
      </c>
    </row>
    <row r="230" spans="3:14" x14ac:dyDescent="0.25">
      <c r="C230" s="1">
        <f t="shared" si="45"/>
        <v>210</v>
      </c>
      <c r="D230" s="1">
        <f t="shared" si="40"/>
        <v>30709.085765173804</v>
      </c>
      <c r="E230" s="1">
        <f t="shared" si="46"/>
        <v>7.5</v>
      </c>
      <c r="F230" s="1">
        <f t="shared" si="47"/>
        <v>3225</v>
      </c>
      <c r="G230" s="1">
        <f t="shared" si="41"/>
        <v>60000</v>
      </c>
      <c r="H230" s="1">
        <f t="shared" si="48"/>
        <v>29290.914234826196</v>
      </c>
      <c r="I230" s="1">
        <f t="shared" si="49"/>
        <v>9.0824540263026972</v>
      </c>
      <c r="J230" s="1">
        <f t="shared" si="42"/>
        <v>9.0824540263026972</v>
      </c>
      <c r="K230" s="1">
        <f t="shared" si="50"/>
        <v>1135.7823191192779</v>
      </c>
      <c r="L230" s="1">
        <f t="shared" si="43"/>
        <v>1135.7823191192779</v>
      </c>
      <c r="M230" s="1">
        <f t="shared" si="51"/>
        <v>96765.006777667179</v>
      </c>
      <c r="N230" s="1">
        <f t="shared" si="44"/>
        <v>6467765.0067776674</v>
      </c>
    </row>
    <row r="231" spans="3:14" x14ac:dyDescent="0.25">
      <c r="C231" s="1">
        <f t="shared" si="45"/>
        <v>211</v>
      </c>
      <c r="D231" s="1">
        <f t="shared" si="40"/>
        <v>30626.825764286215</v>
      </c>
      <c r="E231" s="1">
        <f t="shared" si="46"/>
        <v>7.5</v>
      </c>
      <c r="F231" s="1">
        <f t="shared" si="47"/>
        <v>3217.5</v>
      </c>
      <c r="G231" s="1">
        <f t="shared" si="41"/>
        <v>60000</v>
      </c>
      <c r="H231" s="1">
        <f t="shared" si="48"/>
        <v>29373.174235713785</v>
      </c>
      <c r="I231" s="1">
        <f t="shared" si="49"/>
        <v>9.1291916816515251</v>
      </c>
      <c r="J231" s="1">
        <f t="shared" si="42"/>
        <v>9.1291916816515251</v>
      </c>
      <c r="K231" s="1">
        <f t="shared" si="50"/>
        <v>1144.8647731455806</v>
      </c>
      <c r="L231" s="1">
        <f t="shared" si="43"/>
        <v>1144.8647731455806</v>
      </c>
      <c r="M231" s="1">
        <f t="shared" si="51"/>
        <v>97909.871550812764</v>
      </c>
      <c r="N231" s="1">
        <f t="shared" si="44"/>
        <v>6468909.8715508124</v>
      </c>
    </row>
    <row r="232" spans="3:14" x14ac:dyDescent="0.25">
      <c r="C232" s="1">
        <f t="shared" si="45"/>
        <v>212</v>
      </c>
      <c r="D232" s="1">
        <f t="shared" si="40"/>
        <v>30544.535862034503</v>
      </c>
      <c r="E232" s="1">
        <f t="shared" si="46"/>
        <v>7.5</v>
      </c>
      <c r="F232" s="1">
        <f t="shared" si="47"/>
        <v>3210</v>
      </c>
      <c r="G232" s="1">
        <f t="shared" si="41"/>
        <v>60000</v>
      </c>
      <c r="H232" s="1">
        <f t="shared" si="48"/>
        <v>29455.464137965497</v>
      </c>
      <c r="I232" s="1">
        <f t="shared" si="49"/>
        <v>9.1761570523256992</v>
      </c>
      <c r="J232" s="1">
        <f t="shared" si="42"/>
        <v>9.1761570523256992</v>
      </c>
      <c r="K232" s="1">
        <f t="shared" si="50"/>
        <v>1153.993964827232</v>
      </c>
      <c r="L232" s="1">
        <f t="shared" si="43"/>
        <v>1153.993964827232</v>
      </c>
      <c r="M232" s="1">
        <f t="shared" si="51"/>
        <v>99063.865515639991</v>
      </c>
      <c r="N232" s="1">
        <f t="shared" si="44"/>
        <v>6470063.86551564</v>
      </c>
    </row>
    <row r="233" spans="3:14" x14ac:dyDescent="0.25">
      <c r="C233" s="1">
        <f t="shared" si="45"/>
        <v>213</v>
      </c>
      <c r="D233" s="1">
        <f t="shared" si="40"/>
        <v>30462.216314123409</v>
      </c>
      <c r="E233" s="1">
        <f t="shared" si="46"/>
        <v>7.5</v>
      </c>
      <c r="F233" s="1">
        <f t="shared" si="47"/>
        <v>3202.5</v>
      </c>
      <c r="G233" s="1">
        <f t="shared" si="41"/>
        <v>60000</v>
      </c>
      <c r="H233" s="1">
        <f t="shared" si="48"/>
        <v>29537.783685876591</v>
      </c>
      <c r="I233" s="1">
        <f t="shared" si="49"/>
        <v>9.2233516583533461</v>
      </c>
      <c r="J233" s="1">
        <f t="shared" si="42"/>
        <v>9.2233516583533461</v>
      </c>
      <c r="K233" s="1">
        <f t="shared" si="50"/>
        <v>1163.1701218795577</v>
      </c>
      <c r="L233" s="1">
        <f t="shared" si="43"/>
        <v>1163.1701218795577</v>
      </c>
      <c r="M233" s="1">
        <f t="shared" si="51"/>
        <v>100227.03563751956</v>
      </c>
      <c r="N233" s="1">
        <f t="shared" si="44"/>
        <v>6471227.0356375193</v>
      </c>
    </row>
    <row r="234" spans="3:14" x14ac:dyDescent="0.25">
      <c r="C234" s="1">
        <f t="shared" si="45"/>
        <v>214</v>
      </c>
      <c r="D234" s="1">
        <f t="shared" si="40"/>
        <v>30379.867378846804</v>
      </c>
      <c r="E234" s="1">
        <f t="shared" si="46"/>
        <v>7.5</v>
      </c>
      <c r="F234" s="1">
        <f t="shared" si="47"/>
        <v>3195</v>
      </c>
      <c r="G234" s="1">
        <f t="shared" si="41"/>
        <v>60000</v>
      </c>
      <c r="H234" s="1">
        <f t="shared" si="48"/>
        <v>29620.132621153196</v>
      </c>
      <c r="I234" s="1">
        <f t="shared" si="49"/>
        <v>9.2707770332247872</v>
      </c>
      <c r="J234" s="1">
        <f t="shared" si="42"/>
        <v>9.2707770332247872</v>
      </c>
      <c r="K234" s="1">
        <f t="shared" si="50"/>
        <v>1172.3934735379109</v>
      </c>
      <c r="L234" s="1">
        <f t="shared" si="43"/>
        <v>1172.3934735379109</v>
      </c>
      <c r="M234" s="1">
        <f t="shared" si="51"/>
        <v>101399.42911105747</v>
      </c>
      <c r="N234" s="1">
        <f t="shared" si="44"/>
        <v>6472399.4291110579</v>
      </c>
    </row>
    <row r="235" spans="3:14" x14ac:dyDescent="0.25">
      <c r="C235" s="1">
        <f t="shared" si="45"/>
        <v>215</v>
      </c>
      <c r="D235" s="1">
        <f t="shared" si="40"/>
        <v>30297.489317096239</v>
      </c>
      <c r="E235" s="1">
        <f t="shared" si="46"/>
        <v>7.5</v>
      </c>
      <c r="F235" s="1">
        <f t="shared" si="47"/>
        <v>3187.5</v>
      </c>
      <c r="G235" s="1">
        <f t="shared" si="41"/>
        <v>60000</v>
      </c>
      <c r="H235" s="1">
        <f t="shared" si="48"/>
        <v>29702.510682903761</v>
      </c>
      <c r="I235" s="1">
        <f t="shared" si="49"/>
        <v>9.3184347240482381</v>
      </c>
      <c r="J235" s="1">
        <f t="shared" si="42"/>
        <v>9.3184347240482381</v>
      </c>
      <c r="K235" s="1">
        <f t="shared" si="50"/>
        <v>1181.6642505711357</v>
      </c>
      <c r="L235" s="1">
        <f t="shared" si="43"/>
        <v>1181.6642505711357</v>
      </c>
      <c r="M235" s="1">
        <f t="shared" si="51"/>
        <v>102581.09336162861</v>
      </c>
      <c r="N235" s="1">
        <f t="shared" si="44"/>
        <v>6473581.0933616282</v>
      </c>
    </row>
    <row r="236" spans="3:14" x14ac:dyDescent="0.25">
      <c r="C236" s="1">
        <f t="shared" si="45"/>
        <v>216</v>
      </c>
      <c r="D236" s="1">
        <f t="shared" si="40"/>
        <v>30215.082392369197</v>
      </c>
      <c r="E236" s="1">
        <f t="shared" si="46"/>
        <v>7.5</v>
      </c>
      <c r="F236" s="1">
        <f t="shared" si="47"/>
        <v>3180</v>
      </c>
      <c r="G236" s="1">
        <f t="shared" si="41"/>
        <v>60000</v>
      </c>
      <c r="H236" s="1">
        <f t="shared" si="48"/>
        <v>29784.917607630803</v>
      </c>
      <c r="I236" s="1">
        <f t="shared" si="49"/>
        <v>9.3663262917078001</v>
      </c>
      <c r="J236" s="1">
        <f t="shared" si="42"/>
        <v>9.3663262917078001</v>
      </c>
      <c r="K236" s="1">
        <f t="shared" si="50"/>
        <v>1190.982685295184</v>
      </c>
      <c r="L236" s="1">
        <f t="shared" si="43"/>
        <v>1190.982685295184</v>
      </c>
      <c r="M236" s="1">
        <f t="shared" si="51"/>
        <v>103772.07604692379</v>
      </c>
      <c r="N236" s="1">
        <f t="shared" si="44"/>
        <v>6474772.0760469241</v>
      </c>
    </row>
    <row r="237" spans="3:14" x14ac:dyDescent="0.25">
      <c r="C237" s="1">
        <f t="shared" si="45"/>
        <v>217</v>
      </c>
      <c r="D237" s="1">
        <f t="shared" si="40"/>
        <v>30132.646870777586</v>
      </c>
      <c r="E237" s="1">
        <f t="shared" si="46"/>
        <v>7.5</v>
      </c>
      <c r="F237" s="1">
        <f t="shared" si="47"/>
        <v>3172.5</v>
      </c>
      <c r="G237" s="1">
        <f t="shared" si="41"/>
        <v>60000</v>
      </c>
      <c r="H237" s="1">
        <f t="shared" si="48"/>
        <v>29867.353129222414</v>
      </c>
      <c r="I237" s="1">
        <f t="shared" si="49"/>
        <v>9.4144533110236139</v>
      </c>
      <c r="J237" s="1">
        <f t="shared" si="42"/>
        <v>9.4144533110236139</v>
      </c>
      <c r="K237" s="1">
        <f t="shared" si="50"/>
        <v>1200.3490115868917</v>
      </c>
      <c r="L237" s="1">
        <f t="shared" si="43"/>
        <v>1200.3490115868917</v>
      </c>
      <c r="M237" s="1">
        <f t="shared" si="51"/>
        <v>104972.42505851068</v>
      </c>
      <c r="N237" s="1">
        <f t="shared" si="44"/>
        <v>6475972.4250585111</v>
      </c>
    </row>
    <row r="238" spans="3:14" x14ac:dyDescent="0.25">
      <c r="C238" s="1">
        <f t="shared" si="45"/>
        <v>218</v>
      </c>
      <c r="D238" s="1">
        <f t="shared" si="40"/>
        <v>30050.183021055997</v>
      </c>
      <c r="E238" s="1">
        <f t="shared" si="46"/>
        <v>7.5</v>
      </c>
      <c r="F238" s="1">
        <f t="shared" si="47"/>
        <v>3165</v>
      </c>
      <c r="G238" s="1">
        <f t="shared" si="41"/>
        <v>60000</v>
      </c>
      <c r="H238" s="1">
        <f t="shared" si="48"/>
        <v>29949.816978944003</v>
      </c>
      <c r="I238" s="1">
        <f t="shared" si="49"/>
        <v>9.4628173709143777</v>
      </c>
      <c r="J238" s="1">
        <f t="shared" si="42"/>
        <v>9.4628173709143777</v>
      </c>
      <c r="K238" s="1">
        <f t="shared" si="50"/>
        <v>1209.7634648979154</v>
      </c>
      <c r="L238" s="1">
        <f t="shared" si="43"/>
        <v>1209.7634648979154</v>
      </c>
      <c r="M238" s="1">
        <f t="shared" si="51"/>
        <v>106182.18852340859</v>
      </c>
      <c r="N238" s="1">
        <f t="shared" si="44"/>
        <v>6477182.188523409</v>
      </c>
    </row>
    <row r="239" spans="3:14" x14ac:dyDescent="0.25">
      <c r="C239" s="1">
        <f t="shared" si="45"/>
        <v>219</v>
      </c>
      <c r="D239" s="1">
        <f t="shared" si="40"/>
        <v>29967.691114570047</v>
      </c>
      <c r="E239" s="1">
        <f t="shared" si="46"/>
        <v>7.5</v>
      </c>
      <c r="F239" s="1">
        <f t="shared" si="47"/>
        <v>3157.5</v>
      </c>
      <c r="G239" s="1">
        <f t="shared" si="41"/>
        <v>60000</v>
      </c>
      <c r="H239" s="1">
        <f t="shared" si="48"/>
        <v>30032.308885429953</v>
      </c>
      <c r="I239" s="1">
        <f t="shared" si="49"/>
        <v>9.5114200745621389</v>
      </c>
      <c r="J239" s="1">
        <f t="shared" si="42"/>
        <v>9.5114200745621389</v>
      </c>
      <c r="K239" s="1">
        <f t="shared" si="50"/>
        <v>1219.2262822688297</v>
      </c>
      <c r="L239" s="1">
        <f t="shared" si="43"/>
        <v>1219.2262822688297</v>
      </c>
      <c r="M239" s="1">
        <f t="shared" si="51"/>
        <v>107401.41480567743</v>
      </c>
      <c r="N239" s="1">
        <f t="shared" si="44"/>
        <v>6478401.4148056777</v>
      </c>
    </row>
    <row r="240" spans="3:14" x14ac:dyDescent="0.25">
      <c r="C240" s="1">
        <f t="shared" si="45"/>
        <v>220</v>
      </c>
      <c r="D240" s="1">
        <f t="shared" si="40"/>
        <v>29885.171425324635</v>
      </c>
      <c r="E240" s="1">
        <f t="shared" si="46"/>
        <v>7.5</v>
      </c>
      <c r="F240" s="1">
        <f t="shared" si="47"/>
        <v>3150</v>
      </c>
      <c r="G240" s="1">
        <f t="shared" si="41"/>
        <v>60000</v>
      </c>
      <c r="H240" s="1">
        <f t="shared" si="48"/>
        <v>30114.828574675365</v>
      </c>
      <c r="I240" s="1">
        <f t="shared" si="49"/>
        <v>9.5602630395794801</v>
      </c>
      <c r="J240" s="1">
        <f t="shared" si="42"/>
        <v>9.5602630395794801</v>
      </c>
      <c r="K240" s="1">
        <f t="shared" si="50"/>
        <v>1228.7377023433919</v>
      </c>
      <c r="L240" s="1">
        <f t="shared" si="43"/>
        <v>1228.7377023433919</v>
      </c>
      <c r="M240" s="1">
        <f t="shared" si="51"/>
        <v>108630.15250802082</v>
      </c>
      <c r="N240" s="1">
        <f t="shared" si="44"/>
        <v>6479630.1525080204</v>
      </c>
    </row>
    <row r="241" spans="3:14" x14ac:dyDescent="0.25">
      <c r="C241" s="1">
        <f t="shared" si="45"/>
        <v>221</v>
      </c>
      <c r="D241" s="1">
        <f t="shared" si="40"/>
        <v>29802.624229972203</v>
      </c>
      <c r="E241" s="1">
        <f t="shared" si="46"/>
        <v>7.5</v>
      </c>
      <c r="F241" s="1">
        <f t="shared" si="47"/>
        <v>3142.5</v>
      </c>
      <c r="G241" s="1">
        <f t="shared" si="41"/>
        <v>60000</v>
      </c>
      <c r="H241" s="1">
        <f t="shared" si="48"/>
        <v>30197.375770027797</v>
      </c>
      <c r="I241" s="1">
        <f t="shared" si="49"/>
        <v>9.6093478981790916</v>
      </c>
      <c r="J241" s="1">
        <f t="shared" si="42"/>
        <v>9.6093478981790916</v>
      </c>
      <c r="K241" s="1">
        <f t="shared" si="50"/>
        <v>1238.2979653829714</v>
      </c>
      <c r="L241" s="1">
        <f t="shared" si="43"/>
        <v>1238.2979653829714</v>
      </c>
      <c r="M241" s="1">
        <f t="shared" si="51"/>
        <v>109868.45047340379</v>
      </c>
      <c r="N241" s="1">
        <f t="shared" si="44"/>
        <v>6480868.4504734036</v>
      </c>
    </row>
    <row r="242" spans="3:14" x14ac:dyDescent="0.25">
      <c r="C242" s="1">
        <f t="shared" si="45"/>
        <v>222</v>
      </c>
      <c r="D242" s="1">
        <f t="shared" si="40"/>
        <v>29720.049807820946</v>
      </c>
      <c r="E242" s="1">
        <f t="shared" si="46"/>
        <v>7.5</v>
      </c>
      <c r="F242" s="1">
        <f t="shared" si="47"/>
        <v>3135</v>
      </c>
      <c r="G242" s="1">
        <f t="shared" si="41"/>
        <v>60000</v>
      </c>
      <c r="H242" s="1">
        <f t="shared" si="48"/>
        <v>30279.950192179054</v>
      </c>
      <c r="I242" s="1">
        <f t="shared" si="49"/>
        <v>9.6586762973457905</v>
      </c>
      <c r="J242" s="1">
        <f t="shared" si="42"/>
        <v>9.6586762973457905</v>
      </c>
      <c r="K242" s="1">
        <f t="shared" si="50"/>
        <v>1247.9073132811504</v>
      </c>
      <c r="L242" s="1">
        <f t="shared" si="43"/>
        <v>1247.9073132811504</v>
      </c>
      <c r="M242" s="1">
        <f t="shared" si="51"/>
        <v>111116.35778668494</v>
      </c>
      <c r="N242" s="1">
        <f t="shared" si="44"/>
        <v>6482116.3577866852</v>
      </c>
    </row>
    <row r="243" spans="3:14" x14ac:dyDescent="0.25">
      <c r="C243" s="1">
        <f t="shared" si="45"/>
        <v>223</v>
      </c>
      <c r="D243" s="1">
        <f t="shared" si="40"/>
        <v>29637.448440843003</v>
      </c>
      <c r="E243" s="1">
        <f t="shared" si="46"/>
        <v>7.5</v>
      </c>
      <c r="F243" s="1">
        <f t="shared" si="47"/>
        <v>3127.5</v>
      </c>
      <c r="G243" s="1">
        <f t="shared" si="41"/>
        <v>60000</v>
      </c>
      <c r="H243" s="1">
        <f t="shared" si="48"/>
        <v>30362.551559156997</v>
      </c>
      <c r="I243" s="1">
        <f t="shared" si="49"/>
        <v>9.7082498990110295</v>
      </c>
      <c r="J243" s="1">
        <f t="shared" si="42"/>
        <v>9.7082498990110295</v>
      </c>
      <c r="K243" s="1">
        <f t="shared" si="50"/>
        <v>1257.5659895784963</v>
      </c>
      <c r="L243" s="1">
        <f t="shared" si="43"/>
        <v>1257.5659895784963</v>
      </c>
      <c r="M243" s="1">
        <f t="shared" si="51"/>
        <v>112373.92377626343</v>
      </c>
      <c r="N243" s="1">
        <f t="shared" si="44"/>
        <v>6483373.9237762634</v>
      </c>
    </row>
    <row r="244" spans="3:14" x14ac:dyDescent="0.25">
      <c r="C244" s="1">
        <f t="shared" si="45"/>
        <v>224</v>
      </c>
      <c r="D244" s="1">
        <f t="shared" si="40"/>
        <v>29554.820413682599</v>
      </c>
      <c r="E244" s="1">
        <f t="shared" si="46"/>
        <v>7.5</v>
      </c>
      <c r="F244" s="1">
        <f t="shared" si="47"/>
        <v>3120</v>
      </c>
      <c r="G244" s="1">
        <f t="shared" si="41"/>
        <v>60000</v>
      </c>
      <c r="H244" s="1">
        <f t="shared" si="48"/>
        <v>30445.179586317401</v>
      </c>
      <c r="I244" s="1">
        <f t="shared" si="49"/>
        <v>9.7580703802299364</v>
      </c>
      <c r="J244" s="1">
        <f t="shared" si="42"/>
        <v>9.7580703802299364</v>
      </c>
      <c r="K244" s="1">
        <f t="shared" si="50"/>
        <v>1267.2742394775073</v>
      </c>
      <c r="L244" s="1">
        <f t="shared" si="43"/>
        <v>1267.2742394775073</v>
      </c>
      <c r="M244" s="1">
        <f t="shared" si="51"/>
        <v>113641.19801574094</v>
      </c>
      <c r="N244" s="1">
        <f t="shared" si="44"/>
        <v>6484641.1980157411</v>
      </c>
    </row>
    <row r="245" spans="3:14" x14ac:dyDescent="0.25">
      <c r="C245" s="1">
        <f t="shared" si="45"/>
        <v>225</v>
      </c>
      <c r="D245" s="1">
        <f t="shared" si="40"/>
        <v>29472.166013664155</v>
      </c>
      <c r="E245" s="1">
        <f t="shared" si="46"/>
        <v>7.5</v>
      </c>
      <c r="F245" s="1">
        <f t="shared" si="47"/>
        <v>3112.5</v>
      </c>
      <c r="G245" s="1">
        <f t="shared" si="41"/>
        <v>60000</v>
      </c>
      <c r="H245" s="1">
        <f t="shared" si="48"/>
        <v>30527.833986335845</v>
      </c>
      <c r="I245" s="1">
        <f t="shared" si="49"/>
        <v>9.808139433360914</v>
      </c>
      <c r="J245" s="1">
        <f t="shared" si="42"/>
        <v>9.808139433360914</v>
      </c>
      <c r="K245" s="1">
        <f t="shared" si="50"/>
        <v>1277.0323098577373</v>
      </c>
      <c r="L245" s="1">
        <f t="shared" si="43"/>
        <v>1277.0323098577373</v>
      </c>
      <c r="M245" s="1">
        <f t="shared" si="51"/>
        <v>114918.23032559868</v>
      </c>
      <c r="N245" s="1">
        <f t="shared" si="44"/>
        <v>6485918.2303255983</v>
      </c>
    </row>
    <row r="246" spans="3:14" x14ac:dyDescent="0.25">
      <c r="C246" s="1">
        <f t="shared" si="45"/>
        <v>226</v>
      </c>
      <c r="D246" s="1">
        <f t="shared" si="40"/>
        <v>29389.485530800357</v>
      </c>
      <c r="E246" s="1">
        <f t="shared" si="46"/>
        <v>7.5</v>
      </c>
      <c r="F246" s="1">
        <f t="shared" si="47"/>
        <v>3105</v>
      </c>
      <c r="G246" s="1">
        <f t="shared" si="41"/>
        <v>60000</v>
      </c>
      <c r="H246" s="1">
        <f t="shared" si="48"/>
        <v>30610.514469199643</v>
      </c>
      <c r="I246" s="1">
        <f t="shared" si="49"/>
        <v>9.8584587662478729</v>
      </c>
      <c r="J246" s="1">
        <f t="shared" si="42"/>
        <v>9.8584587662478729</v>
      </c>
      <c r="K246" s="1">
        <f t="shared" si="50"/>
        <v>1286.8404492910984</v>
      </c>
      <c r="L246" s="1">
        <f t="shared" si="43"/>
        <v>1286.8404492910984</v>
      </c>
      <c r="M246" s="1">
        <f t="shared" si="51"/>
        <v>116205.07077488977</v>
      </c>
      <c r="N246" s="1">
        <f t="shared" si="44"/>
        <v>6487205.0707748896</v>
      </c>
    </row>
    <row r="247" spans="3:14" x14ac:dyDescent="0.25">
      <c r="C247" s="1">
        <f t="shared" si="45"/>
        <v>227</v>
      </c>
      <c r="D247" s="1">
        <f t="shared" si="40"/>
        <v>29306.779257800245</v>
      </c>
      <c r="E247" s="1">
        <f t="shared" si="46"/>
        <v>7.5</v>
      </c>
      <c r="F247" s="1">
        <f t="shared" si="47"/>
        <v>3097.5</v>
      </c>
      <c r="G247" s="1">
        <f t="shared" si="41"/>
        <v>60000</v>
      </c>
      <c r="H247" s="1">
        <f t="shared" si="48"/>
        <v>30693.220742199755</v>
      </c>
      <c r="I247" s="1">
        <f t="shared" si="49"/>
        <v>9.9090301024050866</v>
      </c>
      <c r="J247" s="1">
        <f t="shared" si="42"/>
        <v>9.9090301024050866</v>
      </c>
      <c r="K247" s="1">
        <f t="shared" si="50"/>
        <v>1296.6989080573462</v>
      </c>
      <c r="L247" s="1">
        <f t="shared" si="43"/>
        <v>1296.6989080573462</v>
      </c>
      <c r="M247" s="1">
        <f t="shared" si="51"/>
        <v>117501.76968294711</v>
      </c>
      <c r="N247" s="1">
        <f t="shared" si="44"/>
        <v>6488501.7696829475</v>
      </c>
    </row>
    <row r="248" spans="3:14" x14ac:dyDescent="0.25">
      <c r="C248" s="1">
        <f t="shared" si="45"/>
        <v>228</v>
      </c>
      <c r="D248" s="1">
        <f t="shared" si="40"/>
        <v>29224.047490077195</v>
      </c>
      <c r="E248" s="1">
        <f t="shared" si="46"/>
        <v>7.5</v>
      </c>
      <c r="F248" s="1">
        <f t="shared" si="47"/>
        <v>3090</v>
      </c>
      <c r="G248" s="1">
        <f t="shared" si="41"/>
        <v>60000</v>
      </c>
      <c r="H248" s="1">
        <f t="shared" si="48"/>
        <v>30775.952509922805</v>
      </c>
      <c r="I248" s="1">
        <f t="shared" si="49"/>
        <v>9.9598551812047909</v>
      </c>
      <c r="J248" s="1">
        <f t="shared" si="42"/>
        <v>9.9598551812047909</v>
      </c>
      <c r="K248" s="1">
        <f t="shared" si="50"/>
        <v>1306.6079381597513</v>
      </c>
      <c r="L248" s="1">
        <f t="shared" si="43"/>
        <v>1306.6079381597513</v>
      </c>
      <c r="M248" s="1">
        <f t="shared" si="51"/>
        <v>118808.37762110686</v>
      </c>
      <c r="N248" s="1">
        <f t="shared" si="44"/>
        <v>6489808.3776211068</v>
      </c>
    </row>
    <row r="249" spans="3:14" x14ac:dyDescent="0.25">
      <c r="C249" s="1">
        <f t="shared" si="45"/>
        <v>229</v>
      </c>
      <c r="D249" s="1">
        <f t="shared" si="40"/>
        <v>29141.29052575686</v>
      </c>
      <c r="E249" s="1">
        <f t="shared" si="46"/>
        <v>7.5</v>
      </c>
      <c r="F249" s="1">
        <f t="shared" si="47"/>
        <v>3082.5</v>
      </c>
      <c r="G249" s="1">
        <f t="shared" si="41"/>
        <v>60000</v>
      </c>
      <c r="H249" s="1">
        <f t="shared" si="48"/>
        <v>30858.70947424314</v>
      </c>
      <c r="I249" s="1">
        <f t="shared" si="49"/>
        <v>10.010935758067523</v>
      </c>
      <c r="J249" s="1">
        <f t="shared" si="42"/>
        <v>10.010935758067523</v>
      </c>
      <c r="K249" s="1">
        <f t="shared" si="50"/>
        <v>1316.5677933409561</v>
      </c>
      <c r="L249" s="1">
        <f t="shared" si="43"/>
        <v>1316.5677933409561</v>
      </c>
      <c r="M249" s="1">
        <f t="shared" si="51"/>
        <v>120124.94541444782</v>
      </c>
      <c r="N249" s="1">
        <f t="shared" si="44"/>
        <v>6491124.9454144482</v>
      </c>
    </row>
    <row r="250" spans="3:14" x14ac:dyDescent="0.25">
      <c r="C250" s="1">
        <f t="shared" si="45"/>
        <v>230</v>
      </c>
      <c r="D250" s="1">
        <f t="shared" si="40"/>
        <v>29058.508665685164</v>
      </c>
      <c r="E250" s="1">
        <f t="shared" si="46"/>
        <v>7.5</v>
      </c>
      <c r="F250" s="1">
        <f t="shared" si="47"/>
        <v>3075</v>
      </c>
      <c r="G250" s="1">
        <f t="shared" si="41"/>
        <v>60000</v>
      </c>
      <c r="H250" s="1">
        <f t="shared" si="48"/>
        <v>30941.491334314836</v>
      </c>
      <c r="I250" s="1">
        <f t="shared" si="49"/>
        <v>10.062273604655232</v>
      </c>
      <c r="J250" s="1">
        <f t="shared" si="42"/>
        <v>10.062273604655232</v>
      </c>
      <c r="K250" s="1">
        <f t="shared" si="50"/>
        <v>1326.5787290990236</v>
      </c>
      <c r="L250" s="1">
        <f t="shared" si="43"/>
        <v>1326.5787290990236</v>
      </c>
      <c r="M250" s="1">
        <f t="shared" si="51"/>
        <v>121451.52414354685</v>
      </c>
      <c r="N250" s="1">
        <f t="shared" si="44"/>
        <v>6492451.5241435468</v>
      </c>
    </row>
    <row r="251" spans="3:14" x14ac:dyDescent="0.25">
      <c r="C251" s="1">
        <f t="shared" si="45"/>
        <v>231</v>
      </c>
      <c r="D251" s="1">
        <f t="shared" si="40"/>
        <v>28975.702213436161</v>
      </c>
      <c r="E251" s="1">
        <f t="shared" si="46"/>
        <v>7.5</v>
      </c>
      <c r="F251" s="1">
        <f t="shared" si="47"/>
        <v>3067.5</v>
      </c>
      <c r="G251" s="1">
        <f t="shared" si="41"/>
        <v>60000</v>
      </c>
      <c r="H251" s="1">
        <f t="shared" si="48"/>
        <v>31024.297786563839</v>
      </c>
      <c r="I251" s="1">
        <f t="shared" si="49"/>
        <v>10.113870509067267</v>
      </c>
      <c r="J251" s="1">
        <f t="shared" si="42"/>
        <v>10.113870509067267</v>
      </c>
      <c r="K251" s="1">
        <f t="shared" si="50"/>
        <v>1336.6410027036789</v>
      </c>
      <c r="L251" s="1">
        <f t="shared" si="43"/>
        <v>1336.6410027036789</v>
      </c>
      <c r="M251" s="1">
        <f t="shared" si="51"/>
        <v>122788.16514625053</v>
      </c>
      <c r="N251" s="1">
        <f t="shared" si="44"/>
        <v>6493788.1651462503</v>
      </c>
    </row>
    <row r="252" spans="3:14" x14ac:dyDescent="0.25">
      <c r="C252" s="1">
        <f t="shared" si="45"/>
        <v>232</v>
      </c>
      <c r="D252" s="1">
        <f t="shared" si="40"/>
        <v>28892.871475319869</v>
      </c>
      <c r="E252" s="1">
        <f t="shared" si="46"/>
        <v>7.5</v>
      </c>
      <c r="F252" s="1">
        <f t="shared" si="47"/>
        <v>3060</v>
      </c>
      <c r="G252" s="1">
        <f t="shared" si="41"/>
        <v>60000</v>
      </c>
      <c r="H252" s="1">
        <f t="shared" si="48"/>
        <v>31107.128524680131</v>
      </c>
      <c r="I252" s="1">
        <f t="shared" si="49"/>
        <v>10.165728276039259</v>
      </c>
      <c r="J252" s="1">
        <f t="shared" si="42"/>
        <v>10.165728276039259</v>
      </c>
      <c r="K252" s="1">
        <f t="shared" si="50"/>
        <v>1346.7548732127461</v>
      </c>
      <c r="L252" s="1">
        <f t="shared" si="43"/>
        <v>1346.7548732127461</v>
      </c>
      <c r="M252" s="1">
        <f t="shared" si="51"/>
        <v>124134.92001946327</v>
      </c>
      <c r="N252" s="1">
        <f t="shared" si="44"/>
        <v>6495134.9200194636</v>
      </c>
    </row>
    <row r="253" spans="3:14" x14ac:dyDescent="0.25">
      <c r="C253" s="1">
        <f t="shared" si="45"/>
        <v>233</v>
      </c>
      <c r="D253" s="1">
        <f t="shared" si="40"/>
        <v>28810.016760390157</v>
      </c>
      <c r="E253" s="1">
        <f t="shared" si="46"/>
        <v>7.5</v>
      </c>
      <c r="F253" s="1">
        <f t="shared" si="47"/>
        <v>3052.5</v>
      </c>
      <c r="G253" s="1">
        <f t="shared" si="41"/>
        <v>60000</v>
      </c>
      <c r="H253" s="1">
        <f t="shared" si="48"/>
        <v>31189.983239609843</v>
      </c>
      <c r="I253" s="1">
        <f t="shared" si="49"/>
        <v>10.217848727144911</v>
      </c>
      <c r="J253" s="1">
        <f t="shared" si="42"/>
        <v>10.217848727144911</v>
      </c>
      <c r="K253" s="1">
        <f t="shared" si="50"/>
        <v>1356.9206014887855</v>
      </c>
      <c r="L253" s="1">
        <f t="shared" si="43"/>
        <v>1356.9206014887855</v>
      </c>
      <c r="M253" s="1">
        <f t="shared" si="51"/>
        <v>125491.84062095206</v>
      </c>
      <c r="N253" s="1">
        <f t="shared" si="44"/>
        <v>6496491.8406209517</v>
      </c>
    </row>
    <row r="254" spans="3:14" x14ac:dyDescent="0.25">
      <c r="C254" s="1">
        <f t="shared" si="45"/>
        <v>234</v>
      </c>
      <c r="D254" s="1">
        <f t="shared" si="40"/>
        <v>28727.138380452441</v>
      </c>
      <c r="E254" s="1">
        <f t="shared" si="46"/>
        <v>7.5</v>
      </c>
      <c r="F254" s="1">
        <f t="shared" si="47"/>
        <v>3045</v>
      </c>
      <c r="G254" s="1">
        <f t="shared" si="41"/>
        <v>60000</v>
      </c>
      <c r="H254" s="1">
        <f t="shared" si="48"/>
        <v>31272.861619547559</v>
      </c>
      <c r="I254" s="1">
        <f t="shared" si="49"/>
        <v>10.270233701000841</v>
      </c>
      <c r="J254" s="1">
        <f t="shared" si="42"/>
        <v>10.270233701000841</v>
      </c>
      <c r="K254" s="1">
        <f t="shared" si="50"/>
        <v>1367.1384502159303</v>
      </c>
      <c r="L254" s="1">
        <f t="shared" si="43"/>
        <v>1367.1384502159303</v>
      </c>
      <c r="M254" s="1">
        <f t="shared" si="51"/>
        <v>126858.979071168</v>
      </c>
      <c r="N254" s="1">
        <f t="shared" si="44"/>
        <v>6497858.9790711682</v>
      </c>
    </row>
    <row r="255" spans="3:14" x14ac:dyDescent="0.25">
      <c r="C255" s="1">
        <f t="shared" si="45"/>
        <v>235</v>
      </c>
      <c r="D255" s="1">
        <f t="shared" si="40"/>
        <v>28644.236650071474</v>
      </c>
      <c r="E255" s="1">
        <f t="shared" si="46"/>
        <v>7.5</v>
      </c>
      <c r="F255" s="1">
        <f t="shared" si="47"/>
        <v>3037.5</v>
      </c>
      <c r="G255" s="1">
        <f t="shared" si="41"/>
        <v>60000</v>
      </c>
      <c r="H255" s="1">
        <f t="shared" si="48"/>
        <v>31355.763349928526</v>
      </c>
      <c r="I255" s="1">
        <f t="shared" si="49"/>
        <v>10.322885053474412</v>
      </c>
      <c r="J255" s="1">
        <f t="shared" si="42"/>
        <v>10.322885053474412</v>
      </c>
      <c r="K255" s="1">
        <f t="shared" si="50"/>
        <v>1377.4086839169311</v>
      </c>
      <c r="L255" s="1">
        <f t="shared" si="43"/>
        <v>1377.4086839169311</v>
      </c>
      <c r="M255" s="1">
        <f t="shared" si="51"/>
        <v>128236.38775508493</v>
      </c>
      <c r="N255" s="1">
        <f t="shared" si="44"/>
        <v>6499236.3877550848</v>
      </c>
    </row>
    <row r="256" spans="3:14" x14ac:dyDescent="0.25">
      <c r="C256" s="1">
        <f t="shared" si="45"/>
        <v>236</v>
      </c>
      <c r="D256" s="1">
        <f t="shared" si="40"/>
        <v>28561.311886579002</v>
      </c>
      <c r="E256" s="1">
        <f t="shared" si="46"/>
        <v>7.5</v>
      </c>
      <c r="F256" s="1">
        <f t="shared" si="47"/>
        <v>3030</v>
      </c>
      <c r="G256" s="1">
        <f t="shared" si="41"/>
        <v>60000</v>
      </c>
      <c r="H256" s="1">
        <f t="shared" si="48"/>
        <v>31438.688113420998</v>
      </c>
      <c r="I256" s="1">
        <f t="shared" si="49"/>
        <v>10.375804657894719</v>
      </c>
      <c r="J256" s="1">
        <f t="shared" si="42"/>
        <v>10.375804657894719</v>
      </c>
      <c r="K256" s="1">
        <f t="shared" si="50"/>
        <v>1387.7315689704055</v>
      </c>
      <c r="L256" s="1">
        <f t="shared" si="43"/>
        <v>1387.7315689704055</v>
      </c>
      <c r="M256" s="1">
        <f t="shared" si="51"/>
        <v>129624.11932405534</v>
      </c>
      <c r="N256" s="1">
        <f t="shared" si="44"/>
        <v>6500624.1193240555</v>
      </c>
    </row>
    <row r="257" spans="3:14" x14ac:dyDescent="0.25">
      <c r="C257" s="1">
        <f t="shared" si="45"/>
        <v>237</v>
      </c>
      <c r="D257" s="1">
        <f t="shared" si="40"/>
        <v>28478.364410081413</v>
      </c>
      <c r="E257" s="1">
        <f t="shared" si="46"/>
        <v>7.5</v>
      </c>
      <c r="F257" s="1">
        <f t="shared" si="47"/>
        <v>3022.5</v>
      </c>
      <c r="G257" s="1">
        <f t="shared" si="41"/>
        <v>60000</v>
      </c>
      <c r="H257" s="1">
        <f t="shared" si="48"/>
        <v>31521.635589918587</v>
      </c>
      <c r="I257" s="1">
        <f t="shared" si="49"/>
        <v>10.428994405266696</v>
      </c>
      <c r="J257" s="1">
        <f t="shared" si="42"/>
        <v>10.428994405266696</v>
      </c>
      <c r="K257" s="1">
        <f t="shared" si="50"/>
        <v>1398.1073736283001</v>
      </c>
      <c r="L257" s="1">
        <f t="shared" si="43"/>
        <v>1398.1073736283001</v>
      </c>
      <c r="M257" s="1">
        <f t="shared" si="51"/>
        <v>131022.22669768364</v>
      </c>
      <c r="N257" s="1">
        <f t="shared" si="44"/>
        <v>6502022.2266976833</v>
      </c>
    </row>
    <row r="258" spans="3:14" x14ac:dyDescent="0.25">
      <c r="C258" s="1">
        <f t="shared" si="45"/>
        <v>238</v>
      </c>
      <c r="D258" s="1">
        <f t="shared" si="40"/>
        <v>28395.394543467366</v>
      </c>
      <c r="E258" s="1">
        <f t="shared" si="46"/>
        <v>7.5</v>
      </c>
      <c r="F258" s="1">
        <f t="shared" si="47"/>
        <v>3015</v>
      </c>
      <c r="G258" s="1">
        <f t="shared" si="41"/>
        <v>60000</v>
      </c>
      <c r="H258" s="1">
        <f t="shared" si="48"/>
        <v>31604.605456532634</v>
      </c>
      <c r="I258" s="1">
        <f t="shared" si="49"/>
        <v>10.482456204488436</v>
      </c>
      <c r="J258" s="1">
        <f t="shared" si="42"/>
        <v>10.482456204488436</v>
      </c>
      <c r="K258" s="1">
        <f t="shared" si="50"/>
        <v>1408.5363680335668</v>
      </c>
      <c r="L258" s="1">
        <f t="shared" si="43"/>
        <v>1408.5363680335668</v>
      </c>
      <c r="M258" s="1">
        <f t="shared" si="51"/>
        <v>132430.76306571721</v>
      </c>
      <c r="N258" s="1">
        <f t="shared" si="44"/>
        <v>6503430.7630657172</v>
      </c>
    </row>
    <row r="259" spans="3:14" x14ac:dyDescent="0.25">
      <c r="C259" s="1">
        <f t="shared" si="45"/>
        <v>239</v>
      </c>
      <c r="D259" s="1">
        <f t="shared" si="40"/>
        <v>28312.402612415317</v>
      </c>
      <c r="E259" s="1">
        <f t="shared" si="46"/>
        <v>7.5</v>
      </c>
      <c r="F259" s="1">
        <f t="shared" si="47"/>
        <v>3007.5</v>
      </c>
      <c r="G259" s="1">
        <f t="shared" si="41"/>
        <v>60000</v>
      </c>
      <c r="H259" s="1">
        <f t="shared" si="48"/>
        <v>31687.597387584683</v>
      </c>
      <c r="I259" s="1">
        <f t="shared" si="49"/>
        <v>10.536191982571799</v>
      </c>
      <c r="J259" s="1">
        <f t="shared" si="42"/>
        <v>10.536191982571799</v>
      </c>
      <c r="K259" s="1">
        <f t="shared" si="50"/>
        <v>1419.0188242380552</v>
      </c>
      <c r="L259" s="1">
        <f t="shared" si="43"/>
        <v>1419.0188242380552</v>
      </c>
      <c r="M259" s="1">
        <f t="shared" si="51"/>
        <v>133849.78188995528</v>
      </c>
      <c r="N259" s="1">
        <f t="shared" si="44"/>
        <v>6504849.7818899555</v>
      </c>
    </row>
    <row r="260" spans="3:14" x14ac:dyDescent="0.25">
      <c r="C260" s="1">
        <f t="shared" si="45"/>
        <v>240</v>
      </c>
      <c r="D260" s="1">
        <f t="shared" si="40"/>
        <v>28229.38894540105</v>
      </c>
      <c r="E260" s="1">
        <f t="shared" si="46"/>
        <v>7.5</v>
      </c>
      <c r="F260" s="1">
        <f t="shared" si="47"/>
        <v>3000</v>
      </c>
      <c r="G260" s="1">
        <f t="shared" si="41"/>
        <v>60000</v>
      </c>
      <c r="H260" s="1">
        <f t="shared" si="48"/>
        <v>31770.61105459895</v>
      </c>
      <c r="I260" s="1">
        <f t="shared" si="49"/>
        <v>10.590203684866317</v>
      </c>
      <c r="J260" s="1">
        <f t="shared" si="42"/>
        <v>10.590203684866317</v>
      </c>
      <c r="K260" s="1">
        <f t="shared" si="50"/>
        <v>1429.5550162206271</v>
      </c>
      <c r="L260" s="1">
        <f t="shared" si="43"/>
        <v>1429.5550162206271</v>
      </c>
      <c r="M260" s="1">
        <f t="shared" si="51"/>
        <v>135279.33690617591</v>
      </c>
      <c r="N260" s="1">
        <f t="shared" si="44"/>
        <v>6506279.3369061761</v>
      </c>
    </row>
    <row r="261" spans="3:14" x14ac:dyDescent="0.25">
      <c r="C261" s="1">
        <f t="shared" si="45"/>
        <v>241</v>
      </c>
      <c r="D261" s="1">
        <f t="shared" si="40"/>
        <v>28146.353873705128</v>
      </c>
      <c r="E261" s="1">
        <f t="shared" si="46"/>
        <v>7.5</v>
      </c>
      <c r="F261" s="1">
        <f t="shared" si="47"/>
        <v>2992.5</v>
      </c>
      <c r="G261" s="1">
        <f t="shared" si="41"/>
        <v>60000</v>
      </c>
      <c r="H261" s="1">
        <f t="shared" si="48"/>
        <v>31853.646126294872</v>
      </c>
      <c r="I261" s="1">
        <f t="shared" si="49"/>
        <v>10.644493275286507</v>
      </c>
      <c r="J261" s="1">
        <f t="shared" si="42"/>
        <v>10.644493275286507</v>
      </c>
      <c r="K261" s="1">
        <f t="shared" si="50"/>
        <v>1440.1452199054934</v>
      </c>
      <c r="L261" s="1">
        <f t="shared" si="43"/>
        <v>1440.1452199054934</v>
      </c>
      <c r="M261" s="1">
        <f t="shared" si="51"/>
        <v>136719.48212608142</v>
      </c>
      <c r="N261" s="1">
        <f t="shared" si="44"/>
        <v>6507719.4821260814</v>
      </c>
    </row>
    <row r="262" spans="3:14" x14ac:dyDescent="0.25">
      <c r="C262" s="1">
        <f t="shared" si="45"/>
        <v>242</v>
      </c>
      <c r="D262" s="1">
        <f t="shared" si="40"/>
        <v>28063.297731420313</v>
      </c>
      <c r="E262" s="1">
        <f t="shared" si="46"/>
        <v>7.5</v>
      </c>
      <c r="F262" s="1">
        <f t="shared" si="47"/>
        <v>2985</v>
      </c>
      <c r="G262" s="1">
        <f t="shared" si="41"/>
        <v>60000</v>
      </c>
      <c r="H262" s="1">
        <f t="shared" si="48"/>
        <v>31936.702268579687</v>
      </c>
      <c r="I262" s="1">
        <f t="shared" si="49"/>
        <v>10.69906273654261</v>
      </c>
      <c r="J262" s="1">
        <f t="shared" si="42"/>
        <v>10.69906273654261</v>
      </c>
      <c r="K262" s="1">
        <f t="shared" si="50"/>
        <v>1450.7897131807799</v>
      </c>
      <c r="L262" s="1">
        <f t="shared" si="43"/>
        <v>1450.7897131807799</v>
      </c>
      <c r="M262" s="1">
        <f t="shared" si="51"/>
        <v>138170.27183926219</v>
      </c>
      <c r="N262" s="1">
        <f t="shared" si="44"/>
        <v>6509170.271839262</v>
      </c>
    </row>
    <row r="263" spans="3:14" x14ac:dyDescent="0.25">
      <c r="C263" s="1">
        <f t="shared" si="45"/>
        <v>243</v>
      </c>
      <c r="D263" s="1">
        <f t="shared" si="40"/>
        <v>27980.220855458945</v>
      </c>
      <c r="E263" s="1">
        <f t="shared" si="46"/>
        <v>7.5</v>
      </c>
      <c r="F263" s="1">
        <f t="shared" si="47"/>
        <v>2977.5</v>
      </c>
      <c r="G263" s="1">
        <f t="shared" si="41"/>
        <v>60000</v>
      </c>
      <c r="H263" s="1">
        <f t="shared" si="48"/>
        <v>32019.779144541055</v>
      </c>
      <c r="I263" s="1">
        <f t="shared" si="49"/>
        <v>10.753914070374829</v>
      </c>
      <c r="J263" s="1">
        <f t="shared" si="42"/>
        <v>10.753914070374829</v>
      </c>
      <c r="K263" s="1">
        <f t="shared" si="50"/>
        <v>1461.4887759173225</v>
      </c>
      <c r="L263" s="1">
        <f t="shared" si="43"/>
        <v>1461.4887759173225</v>
      </c>
      <c r="M263" s="1">
        <f t="shared" si="51"/>
        <v>139631.76061517952</v>
      </c>
      <c r="N263" s="1">
        <f t="shared" si="44"/>
        <v>6510631.7606151793</v>
      </c>
    </row>
    <row r="264" spans="3:14" x14ac:dyDescent="0.25">
      <c r="C264" s="1">
        <f t="shared" si="45"/>
        <v>244</v>
      </c>
      <c r="D264" s="1">
        <f t="shared" si="40"/>
        <v>27897.123585560246</v>
      </c>
      <c r="E264" s="1">
        <f t="shared" si="46"/>
        <v>7.5</v>
      </c>
      <c r="F264" s="1">
        <f t="shared" si="47"/>
        <v>2970</v>
      </c>
      <c r="G264" s="1">
        <f t="shared" si="41"/>
        <v>60000</v>
      </c>
      <c r="H264" s="1">
        <f t="shared" si="48"/>
        <v>32102.876414439754</v>
      </c>
      <c r="I264" s="1">
        <f t="shared" si="49"/>
        <v>10.809049297791162</v>
      </c>
      <c r="J264" s="1">
        <f t="shared" si="42"/>
        <v>10.809049297791162</v>
      </c>
      <c r="K264" s="1">
        <f t="shared" si="50"/>
        <v>1472.2426899876973</v>
      </c>
      <c r="L264" s="1">
        <f t="shared" si="43"/>
        <v>1472.2426899876973</v>
      </c>
      <c r="M264" s="1">
        <f t="shared" si="51"/>
        <v>141104.00330516722</v>
      </c>
      <c r="N264" s="1">
        <f t="shared" si="44"/>
        <v>6512104.003305167</v>
      </c>
    </row>
    <row r="265" spans="3:14" x14ac:dyDescent="0.25">
      <c r="C265" s="1">
        <f t="shared" si="45"/>
        <v>245</v>
      </c>
      <c r="D265" s="1">
        <f t="shared" si="40"/>
        <v>27814.006264297583</v>
      </c>
      <c r="E265" s="1">
        <f t="shared" si="46"/>
        <v>7.5</v>
      </c>
      <c r="F265" s="1">
        <f t="shared" si="47"/>
        <v>2962.5</v>
      </c>
      <c r="G265" s="1">
        <f t="shared" si="41"/>
        <v>60000</v>
      </c>
      <c r="H265" s="1">
        <f t="shared" si="48"/>
        <v>32185.993735702417</v>
      </c>
      <c r="I265" s="1">
        <f t="shared" si="49"/>
        <v>10.864470459308833</v>
      </c>
      <c r="J265" s="1">
        <f t="shared" si="42"/>
        <v>10.864470459308833</v>
      </c>
      <c r="K265" s="1">
        <f t="shared" si="50"/>
        <v>1483.0517392854886</v>
      </c>
      <c r="L265" s="1">
        <f t="shared" si="43"/>
        <v>1483.0517392854886</v>
      </c>
      <c r="M265" s="1">
        <f t="shared" si="51"/>
        <v>142587.05504445272</v>
      </c>
      <c r="N265" s="1">
        <f t="shared" si="44"/>
        <v>6513587.0550444527</v>
      </c>
    </row>
    <row r="266" spans="3:14" x14ac:dyDescent="0.25">
      <c r="C266" s="1">
        <f t="shared" si="45"/>
        <v>246</v>
      </c>
      <c r="D266" s="1">
        <f t="shared" si="40"/>
        <v>27730.869237085713</v>
      </c>
      <c r="E266" s="1">
        <f t="shared" si="46"/>
        <v>7.5</v>
      </c>
      <c r="F266" s="1">
        <f t="shared" si="47"/>
        <v>2955</v>
      </c>
      <c r="G266" s="1">
        <f t="shared" si="41"/>
        <v>60000</v>
      </c>
      <c r="H266" s="1">
        <f t="shared" si="48"/>
        <v>32269.130762914287</v>
      </c>
      <c r="I266" s="1">
        <f t="shared" si="49"/>
        <v>10.920179615199419</v>
      </c>
      <c r="J266" s="1">
        <f t="shared" si="42"/>
        <v>10.920179615199419</v>
      </c>
      <c r="K266" s="1">
        <f t="shared" si="50"/>
        <v>1493.9162097447975</v>
      </c>
      <c r="L266" s="1">
        <f t="shared" si="43"/>
        <v>1493.9162097447975</v>
      </c>
      <c r="M266" s="1">
        <f t="shared" si="51"/>
        <v>144080.9712541975</v>
      </c>
      <c r="N266" s="1">
        <f t="shared" si="44"/>
        <v>6515080.9712541979</v>
      </c>
    </row>
    <row r="267" spans="3:14" x14ac:dyDescent="0.25">
      <c r="C267" s="1">
        <f t="shared" si="45"/>
        <v>247</v>
      </c>
      <c r="D267" s="1">
        <f t="shared" si="40"/>
        <v>27647.712852187928</v>
      </c>
      <c r="E267" s="1">
        <f t="shared" si="46"/>
        <v>7.5</v>
      </c>
      <c r="F267" s="1">
        <f t="shared" si="47"/>
        <v>2947.5</v>
      </c>
      <c r="G267" s="1">
        <f t="shared" si="41"/>
        <v>60000</v>
      </c>
      <c r="H267" s="1">
        <f t="shared" si="48"/>
        <v>32352.287147812072</v>
      </c>
      <c r="I267" s="1">
        <f t="shared" si="49"/>
        <v>10.976178845737769</v>
      </c>
      <c r="J267" s="1">
        <f t="shared" si="42"/>
        <v>10.976178845737769</v>
      </c>
      <c r="K267" s="1">
        <f t="shared" si="50"/>
        <v>1504.8363893599969</v>
      </c>
      <c r="L267" s="1">
        <f t="shared" si="43"/>
        <v>1504.8363893599969</v>
      </c>
      <c r="M267" s="1">
        <f t="shared" si="51"/>
        <v>145585.80764355749</v>
      </c>
      <c r="N267" s="1">
        <f t="shared" si="44"/>
        <v>6516585.8076435579</v>
      </c>
    </row>
    <row r="268" spans="3:14" x14ac:dyDescent="0.25">
      <c r="C268" s="1">
        <f t="shared" si="45"/>
        <v>248</v>
      </c>
      <c r="D268" s="1">
        <f t="shared" si="40"/>
        <v>27564.537460723172</v>
      </c>
      <c r="E268" s="1">
        <f t="shared" si="46"/>
        <v>7.5</v>
      </c>
      <c r="F268" s="1">
        <f t="shared" si="47"/>
        <v>2940</v>
      </c>
      <c r="G268" s="1">
        <f t="shared" si="41"/>
        <v>60000</v>
      </c>
      <c r="H268" s="1">
        <f t="shared" si="48"/>
        <v>32435.462539276828</v>
      </c>
      <c r="I268" s="1">
        <f t="shared" si="49"/>
        <v>11.032470251454704</v>
      </c>
      <c r="J268" s="1">
        <f t="shared" si="42"/>
        <v>11.032470251454704</v>
      </c>
      <c r="K268" s="1">
        <f t="shared" si="50"/>
        <v>1515.8125682057348</v>
      </c>
      <c r="L268" s="1">
        <f t="shared" si="43"/>
        <v>1515.8125682057348</v>
      </c>
      <c r="M268" s="1">
        <f t="shared" si="51"/>
        <v>147101.62021176322</v>
      </c>
      <c r="N268" s="1">
        <f t="shared" si="44"/>
        <v>6518101.6202117633</v>
      </c>
    </row>
    <row r="269" spans="3:14" x14ac:dyDescent="0.25">
      <c r="C269" s="1">
        <f t="shared" si="45"/>
        <v>249</v>
      </c>
      <c r="D269" s="1">
        <f t="shared" si="40"/>
        <v>27481.343416673084</v>
      </c>
      <c r="E269" s="1">
        <f t="shared" si="46"/>
        <v>7.5</v>
      </c>
      <c r="F269" s="1">
        <f t="shared" si="47"/>
        <v>2932.5</v>
      </c>
      <c r="G269" s="1">
        <f t="shared" si="41"/>
        <v>60000</v>
      </c>
      <c r="H269" s="1">
        <f t="shared" si="48"/>
        <v>32518.656583326916</v>
      </c>
      <c r="I269" s="1">
        <f t="shared" si="49"/>
        <v>11.089055953393663</v>
      </c>
      <c r="J269" s="1">
        <f t="shared" si="42"/>
        <v>11.089055953393663</v>
      </c>
      <c r="K269" s="1">
        <f t="shared" si="50"/>
        <v>1526.8450384571895</v>
      </c>
      <c r="L269" s="1">
        <f t="shared" si="43"/>
        <v>1526.8450384571895</v>
      </c>
      <c r="M269" s="1">
        <f t="shared" si="51"/>
        <v>148628.46525022041</v>
      </c>
      <c r="N269" s="1">
        <f t="shared" si="44"/>
        <v>6519628.4652502201</v>
      </c>
    </row>
    <row r="270" spans="3:14" x14ac:dyDescent="0.25">
      <c r="C270" s="1">
        <f t="shared" si="45"/>
        <v>250</v>
      </c>
      <c r="D270" s="1">
        <f t="shared" si="40"/>
        <v>27398.131076889029</v>
      </c>
      <c r="E270" s="1">
        <f t="shared" si="46"/>
        <v>7.5</v>
      </c>
      <c r="F270" s="1">
        <f t="shared" si="47"/>
        <v>2925</v>
      </c>
      <c r="G270" s="1">
        <f t="shared" si="41"/>
        <v>60000</v>
      </c>
      <c r="H270" s="1">
        <f t="shared" si="48"/>
        <v>32601.868923110971</v>
      </c>
      <c r="I270" s="1">
        <f t="shared" si="49"/>
        <v>11.145938093371273</v>
      </c>
      <c r="J270" s="1">
        <f t="shared" si="42"/>
        <v>11.145938093371273</v>
      </c>
      <c r="K270" s="1">
        <f t="shared" si="50"/>
        <v>1537.9340944105832</v>
      </c>
      <c r="L270" s="1">
        <f t="shared" si="43"/>
        <v>1537.9340944105832</v>
      </c>
      <c r="M270" s="1">
        <f t="shared" si="51"/>
        <v>150166.39934463101</v>
      </c>
      <c r="N270" s="1">
        <f t="shared" si="44"/>
        <v>6521166.3993446305</v>
      </c>
    </row>
    <row r="271" spans="3:14" x14ac:dyDescent="0.25">
      <c r="C271" s="1">
        <f t="shared" si="45"/>
        <v>251</v>
      </c>
      <c r="D271" s="1">
        <f t="shared" si="40"/>
        <v>27314.900801099026</v>
      </c>
      <c r="E271" s="1">
        <f t="shared" si="46"/>
        <v>7.5</v>
      </c>
      <c r="F271" s="1">
        <f t="shared" si="47"/>
        <v>2917.5</v>
      </c>
      <c r="G271" s="1">
        <f t="shared" si="41"/>
        <v>60000</v>
      </c>
      <c r="H271" s="1">
        <f t="shared" si="48"/>
        <v>32685.099198900974</v>
      </c>
      <c r="I271" s="1">
        <f t="shared" si="49"/>
        <v>11.203118834241979</v>
      </c>
      <c r="J271" s="1">
        <f t="shared" si="42"/>
        <v>11.203118834241979</v>
      </c>
      <c r="K271" s="1">
        <f t="shared" si="50"/>
        <v>1549.0800325039545</v>
      </c>
      <c r="L271" s="1">
        <f t="shared" si="43"/>
        <v>1549.0800325039545</v>
      </c>
      <c r="M271" s="1">
        <f t="shared" si="51"/>
        <v>151715.47937713497</v>
      </c>
      <c r="N271" s="1">
        <f t="shared" si="44"/>
        <v>6522715.4793771347</v>
      </c>
    </row>
    <row r="272" spans="3:14" x14ac:dyDescent="0.25">
      <c r="C272" s="1">
        <f t="shared" si="45"/>
        <v>252</v>
      </c>
      <c r="D272" s="1">
        <f t="shared" si="40"/>
        <v>27231.652951914661</v>
      </c>
      <c r="E272" s="1">
        <f t="shared" si="46"/>
        <v>7.5</v>
      </c>
      <c r="F272" s="1">
        <f t="shared" si="47"/>
        <v>2910</v>
      </c>
      <c r="G272" s="1">
        <f t="shared" si="41"/>
        <v>60000</v>
      </c>
      <c r="H272" s="1">
        <f t="shared" si="48"/>
        <v>32768.347048085343</v>
      </c>
      <c r="I272" s="1">
        <f t="shared" si="49"/>
        <v>11.260600360166784</v>
      </c>
      <c r="J272" s="1">
        <f t="shared" si="42"/>
        <v>11.260600360166784</v>
      </c>
      <c r="K272" s="1">
        <f t="shared" si="50"/>
        <v>1560.2831513381964</v>
      </c>
      <c r="L272" s="1">
        <f t="shared" si="43"/>
        <v>1560.2831513381964</v>
      </c>
      <c r="M272" s="1">
        <f t="shared" si="51"/>
        <v>153275.76252847316</v>
      </c>
      <c r="N272" s="1">
        <f t="shared" si="44"/>
        <v>6524275.7625284735</v>
      </c>
    </row>
    <row r="273" spans="3:14" x14ac:dyDescent="0.25">
      <c r="C273" s="1">
        <f t="shared" si="45"/>
        <v>253</v>
      </c>
      <c r="D273" s="1">
        <f t="shared" si="40"/>
        <v>27148.38789483791</v>
      </c>
      <c r="E273" s="1">
        <f t="shared" si="46"/>
        <v>7.5</v>
      </c>
      <c r="F273" s="1">
        <f t="shared" si="47"/>
        <v>2902.5</v>
      </c>
      <c r="G273" s="1">
        <f t="shared" si="41"/>
        <v>60000</v>
      </c>
      <c r="H273" s="1">
        <f t="shared" si="48"/>
        <v>32851.612105162087</v>
      </c>
      <c r="I273" s="1">
        <f t="shared" si="49"/>
        <v>11.318384876886162</v>
      </c>
      <c r="J273" s="1">
        <f t="shared" si="42"/>
        <v>11.318384876886162</v>
      </c>
      <c r="K273" s="1">
        <f t="shared" si="50"/>
        <v>1571.5437516983632</v>
      </c>
      <c r="L273" s="1">
        <f t="shared" si="43"/>
        <v>1571.5437516983632</v>
      </c>
      <c r="M273" s="1">
        <f t="shared" si="51"/>
        <v>154847.30628017153</v>
      </c>
      <c r="N273" s="1">
        <f t="shared" si="44"/>
        <v>6525847.3062801715</v>
      </c>
    </row>
    <row r="274" spans="3:14" x14ac:dyDescent="0.25">
      <c r="C274" s="1">
        <f t="shared" si="45"/>
        <v>254</v>
      </c>
      <c r="D274" s="1">
        <f t="shared" si="40"/>
        <v>27065.105998267896</v>
      </c>
      <c r="E274" s="1">
        <f t="shared" si="46"/>
        <v>7.5</v>
      </c>
      <c r="F274" s="1">
        <f t="shared" si="47"/>
        <v>2895</v>
      </c>
      <c r="G274" s="1">
        <f t="shared" si="41"/>
        <v>60000</v>
      </c>
      <c r="H274" s="1">
        <f t="shared" si="48"/>
        <v>32934.8940017321</v>
      </c>
      <c r="I274" s="1">
        <f t="shared" si="49"/>
        <v>11.376474611997271</v>
      </c>
      <c r="J274" s="1">
        <f t="shared" si="42"/>
        <v>11.376474611997271</v>
      </c>
      <c r="K274" s="1">
        <f t="shared" si="50"/>
        <v>1582.8621365752492</v>
      </c>
      <c r="L274" s="1">
        <f t="shared" si="43"/>
        <v>1582.8621365752492</v>
      </c>
      <c r="M274" s="1">
        <f t="shared" si="51"/>
        <v>156430.16841674678</v>
      </c>
      <c r="N274" s="1">
        <f t="shared" si="44"/>
        <v>6527430.1684167469</v>
      </c>
    </row>
    <row r="275" spans="3:14" x14ac:dyDescent="0.25">
      <c r="C275" s="1">
        <f t="shared" si="45"/>
        <v>255</v>
      </c>
      <c r="D275" s="1">
        <f t="shared" si="40"/>
        <v>26981.807633507651</v>
      </c>
      <c r="E275" s="1">
        <f t="shared" si="46"/>
        <v>7.5</v>
      </c>
      <c r="F275" s="1">
        <f t="shared" si="47"/>
        <v>2887.5</v>
      </c>
      <c r="G275" s="1">
        <f t="shared" si="41"/>
        <v>60000</v>
      </c>
      <c r="H275" s="1">
        <f t="shared" si="48"/>
        <v>33018.192366492352</v>
      </c>
      <c r="I275" s="1">
        <f t="shared" si="49"/>
        <v>11.434871815235446</v>
      </c>
      <c r="J275" s="1">
        <f t="shared" si="42"/>
        <v>11.434871815235446</v>
      </c>
      <c r="K275" s="1">
        <f t="shared" si="50"/>
        <v>1594.2386111872465</v>
      </c>
      <c r="L275" s="1">
        <f t="shared" si="43"/>
        <v>1594.2386111872465</v>
      </c>
      <c r="M275" s="1">
        <f t="shared" si="51"/>
        <v>158024.40702793401</v>
      </c>
      <c r="N275" s="1">
        <f t="shared" si="44"/>
        <v>6529024.4070279337</v>
      </c>
    </row>
    <row r="276" spans="3:14" x14ac:dyDescent="0.25">
      <c r="C276" s="1">
        <f t="shared" si="45"/>
        <v>256</v>
      </c>
      <c r="D276" s="1">
        <f t="shared" ref="D276:D293" si="52">Gravconst*maarde*F276/N276^2</f>
        <v>26898.493174770727</v>
      </c>
      <c r="E276" s="1">
        <f t="shared" si="46"/>
        <v>7.5</v>
      </c>
      <c r="F276" s="1">
        <f t="shared" si="47"/>
        <v>2880</v>
      </c>
      <c r="G276" s="1">
        <f t="shared" ref="G276:G293" si="53">E276*vuitlaat</f>
        <v>60000</v>
      </c>
      <c r="H276" s="1">
        <f t="shared" si="48"/>
        <v>33101.506825229269</v>
      </c>
      <c r="I276" s="1">
        <f t="shared" si="49"/>
        <v>11.493578758760163</v>
      </c>
      <c r="J276" s="1">
        <f t="shared" ref="J276:J339" si="54">I276*dt</f>
        <v>11.493578758760163</v>
      </c>
      <c r="K276" s="1">
        <f t="shared" si="50"/>
        <v>1605.673483002482</v>
      </c>
      <c r="L276" s="1">
        <f t="shared" ref="L276:L339" si="55">K276*dt</f>
        <v>1605.673483002482</v>
      </c>
      <c r="M276" s="1">
        <f t="shared" si="51"/>
        <v>159630.0805109365</v>
      </c>
      <c r="N276" s="1">
        <f t="shared" ref="N276:N339" si="56">raarde+M276</f>
        <v>6530630.0805109367</v>
      </c>
    </row>
    <row r="277" spans="3:14" x14ac:dyDescent="0.25">
      <c r="C277" s="1">
        <f t="shared" ref="C277:C293" si="57">C276+dt</f>
        <v>257</v>
      </c>
      <c r="D277" s="1">
        <f t="shared" si="52"/>
        <v>26815.162999187836</v>
      </c>
      <c r="E277" s="1">
        <f t="shared" ref="E277:E293" si="58">dmpsec/dt</f>
        <v>7.5</v>
      </c>
      <c r="F277" s="1">
        <f t="shared" ref="F277:F293" si="59">IF(F276-E276&gt;mleeg,F276-E276,mleeg)</f>
        <v>2872.5</v>
      </c>
      <c r="G277" s="1">
        <f t="shared" si="53"/>
        <v>60000</v>
      </c>
      <c r="H277" s="1">
        <f t="shared" si="48"/>
        <v>33184.837000812164</v>
      </c>
      <c r="I277" s="1">
        <f t="shared" si="49"/>
        <v>11.552597737445488</v>
      </c>
      <c r="J277" s="1">
        <f t="shared" si="54"/>
        <v>11.552597737445488</v>
      </c>
      <c r="K277" s="1">
        <f t="shared" si="50"/>
        <v>1617.1670617612422</v>
      </c>
      <c r="L277" s="1">
        <f t="shared" si="55"/>
        <v>1617.1670617612422</v>
      </c>
      <c r="M277" s="1">
        <f t="shared" si="51"/>
        <v>161247.24757269776</v>
      </c>
      <c r="N277" s="1">
        <f t="shared" si="56"/>
        <v>6532247.2475726977</v>
      </c>
    </row>
    <row r="278" spans="3:14" x14ac:dyDescent="0.25">
      <c r="C278" s="1">
        <f t="shared" si="57"/>
        <v>258</v>
      </c>
      <c r="D278" s="1">
        <f t="shared" si="52"/>
        <v>26731.817486813357</v>
      </c>
      <c r="E278" s="1">
        <f t="shared" si="58"/>
        <v>7.5</v>
      </c>
      <c r="F278" s="1">
        <f t="shared" si="59"/>
        <v>2865</v>
      </c>
      <c r="G278" s="1">
        <f t="shared" si="53"/>
        <v>60000</v>
      </c>
      <c r="H278" s="1">
        <f t="shared" si="48"/>
        <v>33268.182513186643</v>
      </c>
      <c r="I278" s="1">
        <f t="shared" si="49"/>
        <v>11.611931069175093</v>
      </c>
      <c r="J278" s="1">
        <f t="shared" si="54"/>
        <v>11.611931069175093</v>
      </c>
      <c r="K278" s="1">
        <f t="shared" si="50"/>
        <v>1628.7196594986876</v>
      </c>
      <c r="L278" s="1">
        <f t="shared" si="55"/>
        <v>1628.7196594986876</v>
      </c>
      <c r="M278" s="1">
        <f t="shared" si="51"/>
        <v>162875.96723219645</v>
      </c>
      <c r="N278" s="1">
        <f t="shared" si="56"/>
        <v>6533875.9672321966</v>
      </c>
    </row>
    <row r="279" spans="3:14" x14ac:dyDescent="0.25">
      <c r="C279" s="1">
        <f t="shared" si="57"/>
        <v>259</v>
      </c>
      <c r="D279" s="1">
        <f t="shared" si="52"/>
        <v>26648.457020631813</v>
      </c>
      <c r="E279" s="1">
        <f t="shared" si="58"/>
        <v>7.5</v>
      </c>
      <c r="F279" s="1">
        <f t="shared" si="59"/>
        <v>2857.5</v>
      </c>
      <c r="G279" s="1">
        <f t="shared" si="53"/>
        <v>60000</v>
      </c>
      <c r="H279" s="1">
        <f t="shared" si="48"/>
        <v>33351.542979368183</v>
      </c>
      <c r="I279" s="1">
        <f t="shared" si="49"/>
        <v>11.671581095141972</v>
      </c>
      <c r="J279" s="1">
        <f t="shared" si="54"/>
        <v>11.671581095141972</v>
      </c>
      <c r="K279" s="1">
        <f t="shared" si="50"/>
        <v>1640.3315905678628</v>
      </c>
      <c r="L279" s="1">
        <f t="shared" si="55"/>
        <v>1640.3315905678628</v>
      </c>
      <c r="M279" s="1">
        <f t="shared" si="51"/>
        <v>164516.29882276431</v>
      </c>
      <c r="N279" s="1">
        <f t="shared" si="56"/>
        <v>6535516.2988227643</v>
      </c>
    </row>
    <row r="280" spans="3:14" x14ac:dyDescent="0.25">
      <c r="C280" s="1">
        <f t="shared" si="57"/>
        <v>260</v>
      </c>
      <c r="D280" s="1">
        <f t="shared" si="52"/>
        <v>26565.081986564292</v>
      </c>
      <c r="E280" s="1">
        <f t="shared" si="58"/>
        <v>7.5</v>
      </c>
      <c r="F280" s="1">
        <f t="shared" si="59"/>
        <v>2850</v>
      </c>
      <c r="G280" s="1">
        <f t="shared" si="53"/>
        <v>60000</v>
      </c>
      <c r="H280" s="1">
        <f t="shared" si="48"/>
        <v>33434.918013435708</v>
      </c>
      <c r="I280" s="1">
        <f t="shared" si="49"/>
        <v>11.73155018015288</v>
      </c>
      <c r="J280" s="1">
        <f t="shared" si="54"/>
        <v>11.73155018015288</v>
      </c>
      <c r="K280" s="1">
        <f t="shared" si="50"/>
        <v>1652.0031716630049</v>
      </c>
      <c r="L280" s="1">
        <f t="shared" si="55"/>
        <v>1652.0031716630049</v>
      </c>
      <c r="M280" s="1">
        <f t="shared" si="51"/>
        <v>166168.30199442731</v>
      </c>
      <c r="N280" s="1">
        <f t="shared" si="56"/>
        <v>6537168.3019944271</v>
      </c>
    </row>
    <row r="281" spans="3:14" x14ac:dyDescent="0.25">
      <c r="C281" s="1">
        <f t="shared" si="57"/>
        <v>261</v>
      </c>
      <c r="D281" s="1">
        <f t="shared" si="52"/>
        <v>26481.692773474784</v>
      </c>
      <c r="E281" s="1">
        <f t="shared" si="58"/>
        <v>7.5</v>
      </c>
      <c r="F281" s="1">
        <f t="shared" si="59"/>
        <v>2842.5</v>
      </c>
      <c r="G281" s="1">
        <f t="shared" si="53"/>
        <v>60000</v>
      </c>
      <c r="H281" s="1">
        <f t="shared" si="48"/>
        <v>33518.307226525212</v>
      </c>
      <c r="I281" s="1">
        <f t="shared" si="49"/>
        <v>11.791840712937629</v>
      </c>
      <c r="J281" s="1">
        <f t="shared" si="54"/>
        <v>11.791840712937629</v>
      </c>
      <c r="K281" s="1">
        <f t="shared" si="50"/>
        <v>1663.7347218431578</v>
      </c>
      <c r="L281" s="1">
        <f t="shared" si="55"/>
        <v>1663.7347218431578</v>
      </c>
      <c r="M281" s="1">
        <f t="shared" si="51"/>
        <v>167832.03671627046</v>
      </c>
      <c r="N281" s="1">
        <f t="shared" si="56"/>
        <v>6538832.0367162703</v>
      </c>
    </row>
    <row r="282" spans="3:14" x14ac:dyDescent="0.25">
      <c r="C282" s="1">
        <f t="shared" si="57"/>
        <v>262</v>
      </c>
      <c r="D282" s="1">
        <f t="shared" si="52"/>
        <v>26398.28977317645</v>
      </c>
      <c r="E282" s="1">
        <f t="shared" si="58"/>
        <v>7.5</v>
      </c>
      <c r="F282" s="1">
        <f t="shared" si="59"/>
        <v>2835</v>
      </c>
      <c r="G282" s="1">
        <f t="shared" si="53"/>
        <v>60000</v>
      </c>
      <c r="H282" s="1">
        <f t="shared" si="48"/>
        <v>33601.710226823547</v>
      </c>
      <c r="I282" s="1">
        <f t="shared" si="49"/>
        <v>11.852455106463331</v>
      </c>
      <c r="J282" s="1">
        <f t="shared" si="54"/>
        <v>11.852455106463331</v>
      </c>
      <c r="K282" s="1">
        <f t="shared" si="50"/>
        <v>1675.5265625560953</v>
      </c>
      <c r="L282" s="1">
        <f t="shared" si="55"/>
        <v>1675.5265625560953</v>
      </c>
      <c r="M282" s="1">
        <f t="shared" si="51"/>
        <v>169507.56327882656</v>
      </c>
      <c r="N282" s="1">
        <f t="shared" si="56"/>
        <v>6540507.5632788269</v>
      </c>
    </row>
    <row r="283" spans="3:14" x14ac:dyDescent="0.25">
      <c r="C283" s="1">
        <f t="shared" si="57"/>
        <v>263</v>
      </c>
      <c r="D283" s="1">
        <f t="shared" si="52"/>
        <v>26314.873380437861</v>
      </c>
      <c r="E283" s="1">
        <f t="shared" si="58"/>
        <v>7.5</v>
      </c>
      <c r="F283" s="1">
        <f t="shared" si="59"/>
        <v>2827.5</v>
      </c>
      <c r="G283" s="1">
        <f t="shared" si="53"/>
        <v>60000</v>
      </c>
      <c r="H283" s="1">
        <f t="shared" si="48"/>
        <v>33685.126619562143</v>
      </c>
      <c r="I283" s="1">
        <f t="shared" si="49"/>
        <v>11.913395798253632</v>
      </c>
      <c r="J283" s="1">
        <f t="shared" si="54"/>
        <v>11.913395798253632</v>
      </c>
      <c r="K283" s="1">
        <f t="shared" si="50"/>
        <v>1687.3790176625587</v>
      </c>
      <c r="L283" s="1">
        <f t="shared" si="55"/>
        <v>1687.3790176625587</v>
      </c>
      <c r="M283" s="1">
        <f t="shared" si="51"/>
        <v>171194.94229648911</v>
      </c>
      <c r="N283" s="1">
        <f t="shared" si="56"/>
        <v>6542194.9422964891</v>
      </c>
    </row>
    <row r="284" spans="3:14" x14ac:dyDescent="0.25">
      <c r="C284" s="1">
        <f t="shared" si="57"/>
        <v>264</v>
      </c>
      <c r="D284" s="1">
        <f t="shared" si="52"/>
        <v>26231.443992989123</v>
      </c>
      <c r="E284" s="1">
        <f t="shared" si="58"/>
        <v>7.5</v>
      </c>
      <c r="F284" s="1">
        <f t="shared" si="59"/>
        <v>2820</v>
      </c>
      <c r="G284" s="1">
        <f t="shared" si="53"/>
        <v>60000</v>
      </c>
      <c r="H284" s="1">
        <f t="shared" si="48"/>
        <v>33768.556007010877</v>
      </c>
      <c r="I284" s="1">
        <f t="shared" si="49"/>
        <v>11.974665250713077</v>
      </c>
      <c r="J284" s="1">
        <f t="shared" si="54"/>
        <v>11.974665250713077</v>
      </c>
      <c r="K284" s="1">
        <f t="shared" si="50"/>
        <v>1699.2924134608122</v>
      </c>
      <c r="L284" s="1">
        <f t="shared" si="55"/>
        <v>1699.2924134608122</v>
      </c>
      <c r="M284" s="1">
        <f t="shared" si="51"/>
        <v>172894.23470994993</v>
      </c>
      <c r="N284" s="1">
        <f t="shared" si="56"/>
        <v>6543894.2347099502</v>
      </c>
    </row>
    <row r="285" spans="3:14" x14ac:dyDescent="0.25">
      <c r="C285" s="1">
        <f t="shared" si="57"/>
        <v>265</v>
      </c>
      <c r="D285" s="1">
        <f t="shared" si="52"/>
        <v>26148.002011527948</v>
      </c>
      <c r="E285" s="1">
        <f t="shared" si="58"/>
        <v>7.5</v>
      </c>
      <c r="F285" s="1">
        <f t="shared" si="59"/>
        <v>2812.5</v>
      </c>
      <c r="G285" s="1">
        <f t="shared" si="53"/>
        <v>60000</v>
      </c>
      <c r="H285" s="1">
        <f t="shared" ref="H285:H293" si="60">G285-D285</f>
        <v>33851.997988472052</v>
      </c>
      <c r="I285" s="1">
        <f t="shared" ref="I285:I293" si="61">H285/F285</f>
        <v>12.036265951456731</v>
      </c>
      <c r="J285" s="1">
        <f t="shared" si="54"/>
        <v>12.036265951456731</v>
      </c>
      <c r="K285" s="1">
        <f t="shared" ref="K285:K293" si="62">K284+J284</f>
        <v>1711.2670787115253</v>
      </c>
      <c r="L285" s="1">
        <f t="shared" si="55"/>
        <v>1711.2670787115253</v>
      </c>
      <c r="M285" s="1">
        <f t="shared" ref="M285:M293" si="63">M284+L285</f>
        <v>174605.50178866147</v>
      </c>
      <c r="N285" s="1">
        <f t="shared" si="56"/>
        <v>6545605.5017886618</v>
      </c>
    </row>
    <row r="286" spans="3:14" x14ac:dyDescent="0.25">
      <c r="C286" s="1">
        <f t="shared" si="57"/>
        <v>266</v>
      </c>
      <c r="D286" s="1">
        <f t="shared" si="52"/>
        <v>26064.547839725699</v>
      </c>
      <c r="E286" s="1">
        <f t="shared" si="58"/>
        <v>7.5</v>
      </c>
      <c r="F286" s="1">
        <f t="shared" si="59"/>
        <v>2805</v>
      </c>
      <c r="G286" s="1">
        <f t="shared" si="53"/>
        <v>60000</v>
      </c>
      <c r="H286" s="1">
        <f t="shared" si="60"/>
        <v>33935.452160274304</v>
      </c>
      <c r="I286" s="1">
        <f t="shared" si="61"/>
        <v>12.098200413645028</v>
      </c>
      <c r="J286" s="1">
        <f t="shared" si="54"/>
        <v>12.098200413645028</v>
      </c>
      <c r="K286" s="1">
        <f t="shared" si="62"/>
        <v>1723.303344662982</v>
      </c>
      <c r="L286" s="1">
        <f t="shared" si="55"/>
        <v>1723.303344662982</v>
      </c>
      <c r="M286" s="1">
        <f t="shared" si="63"/>
        <v>176328.80513332444</v>
      </c>
      <c r="N286" s="1">
        <f t="shared" si="56"/>
        <v>6547328.8051333241</v>
      </c>
    </row>
    <row r="287" spans="3:14" x14ac:dyDescent="0.25">
      <c r="C287" s="1">
        <f t="shared" si="57"/>
        <v>267</v>
      </c>
      <c r="D287" s="1">
        <f t="shared" si="52"/>
        <v>25981.081884233277</v>
      </c>
      <c r="E287" s="1">
        <f t="shared" si="58"/>
        <v>7.5</v>
      </c>
      <c r="F287" s="1">
        <f t="shared" si="59"/>
        <v>2797.5</v>
      </c>
      <c r="G287" s="1">
        <f t="shared" si="53"/>
        <v>60000</v>
      </c>
      <c r="H287" s="1">
        <f t="shared" si="60"/>
        <v>34018.918115766719</v>
      </c>
      <c r="I287" s="1">
        <f t="shared" si="61"/>
        <v>12.160471176324117</v>
      </c>
      <c r="J287" s="1">
        <f t="shared" si="54"/>
        <v>12.160471176324117</v>
      </c>
      <c r="K287" s="1">
        <f t="shared" si="62"/>
        <v>1735.4015450766269</v>
      </c>
      <c r="L287" s="1">
        <f t="shared" si="55"/>
        <v>1735.4015450766269</v>
      </c>
      <c r="M287" s="1">
        <f t="shared" si="63"/>
        <v>178064.20667840107</v>
      </c>
      <c r="N287" s="1">
        <f t="shared" si="56"/>
        <v>6549064.2066784007</v>
      </c>
    </row>
    <row r="288" spans="3:14" x14ac:dyDescent="0.25">
      <c r="C288" s="1">
        <f t="shared" si="57"/>
        <v>268</v>
      </c>
      <c r="D288" s="1">
        <f t="shared" si="52"/>
        <v>25897.604554687019</v>
      </c>
      <c r="E288" s="1">
        <f t="shared" si="58"/>
        <v>7.5</v>
      </c>
      <c r="F288" s="1">
        <f t="shared" si="59"/>
        <v>2790</v>
      </c>
      <c r="G288" s="1">
        <f t="shared" si="53"/>
        <v>60000</v>
      </c>
      <c r="H288" s="1">
        <f t="shared" si="60"/>
        <v>34102.395445312985</v>
      </c>
      <c r="I288" s="1">
        <f t="shared" si="61"/>
        <v>12.22308080477168</v>
      </c>
      <c r="J288" s="1">
        <f t="shared" si="54"/>
        <v>12.22308080477168</v>
      </c>
      <c r="K288" s="1">
        <f t="shared" si="62"/>
        <v>1747.562016252951</v>
      </c>
      <c r="L288" s="1">
        <f t="shared" si="55"/>
        <v>1747.562016252951</v>
      </c>
      <c r="M288" s="1">
        <f t="shared" si="63"/>
        <v>179811.76869465402</v>
      </c>
      <c r="N288" s="1">
        <f t="shared" si="56"/>
        <v>6550811.7686946541</v>
      </c>
    </row>
    <row r="289" spans="3:14" x14ac:dyDescent="0.25">
      <c r="C289" s="1">
        <f t="shared" si="57"/>
        <v>269</v>
      </c>
      <c r="D289" s="1">
        <f t="shared" si="52"/>
        <v>25814.116263714513</v>
      </c>
      <c r="E289" s="1">
        <f t="shared" si="58"/>
        <v>7.5</v>
      </c>
      <c r="F289" s="1">
        <f t="shared" si="59"/>
        <v>2782.5</v>
      </c>
      <c r="G289" s="1">
        <f t="shared" si="53"/>
        <v>60000</v>
      </c>
      <c r="H289" s="1">
        <f t="shared" si="60"/>
        <v>34185.883736285483</v>
      </c>
      <c r="I289" s="1">
        <f t="shared" si="61"/>
        <v>12.286031890848331</v>
      </c>
      <c r="J289" s="1">
        <f t="shared" si="54"/>
        <v>12.286031890848331</v>
      </c>
      <c r="K289" s="1">
        <f t="shared" si="62"/>
        <v>1759.7850970577226</v>
      </c>
      <c r="L289" s="1">
        <f t="shared" si="55"/>
        <v>1759.7850970577226</v>
      </c>
      <c r="M289" s="1">
        <f t="shared" si="63"/>
        <v>181571.55379171175</v>
      </c>
      <c r="N289" s="1">
        <f t="shared" si="56"/>
        <v>6552571.553791712</v>
      </c>
    </row>
    <row r="290" spans="3:14" x14ac:dyDescent="0.25">
      <c r="C290" s="1">
        <f t="shared" si="57"/>
        <v>270</v>
      </c>
      <c r="D290" s="1">
        <f t="shared" si="52"/>
        <v>25730.617426940265</v>
      </c>
      <c r="E290" s="1">
        <f t="shared" si="58"/>
        <v>7.5</v>
      </c>
      <c r="F290" s="1">
        <f t="shared" si="59"/>
        <v>2775</v>
      </c>
      <c r="G290" s="1">
        <f t="shared" si="53"/>
        <v>60000</v>
      </c>
      <c r="H290" s="1">
        <f t="shared" si="60"/>
        <v>34269.382573059731</v>
      </c>
      <c r="I290" s="1">
        <f t="shared" si="61"/>
        <v>12.349327053354857</v>
      </c>
      <c r="J290" s="1">
        <f t="shared" si="54"/>
        <v>12.349327053354857</v>
      </c>
      <c r="K290" s="1">
        <f t="shared" si="62"/>
        <v>1772.071128948571</v>
      </c>
      <c r="L290" s="1">
        <f t="shared" si="55"/>
        <v>1772.071128948571</v>
      </c>
      <c r="M290" s="1">
        <f t="shared" si="63"/>
        <v>183343.62492066031</v>
      </c>
      <c r="N290" s="1">
        <f t="shared" si="56"/>
        <v>6554343.6249206606</v>
      </c>
    </row>
    <row r="291" spans="3:14" x14ac:dyDescent="0.25">
      <c r="C291" s="1">
        <f t="shared" si="57"/>
        <v>271</v>
      </c>
      <c r="D291" s="1">
        <f t="shared" si="52"/>
        <v>25647.108462991411</v>
      </c>
      <c r="E291" s="1">
        <f t="shared" si="58"/>
        <v>7.5</v>
      </c>
      <c r="F291" s="1">
        <f t="shared" si="59"/>
        <v>2767.5</v>
      </c>
      <c r="G291" s="1">
        <f t="shared" si="53"/>
        <v>60000</v>
      </c>
      <c r="H291" s="1">
        <f t="shared" si="60"/>
        <v>34352.891537008589</v>
      </c>
      <c r="I291" s="1">
        <f t="shared" si="61"/>
        <v>12.412968938395155</v>
      </c>
      <c r="J291" s="1">
        <f t="shared" si="54"/>
        <v>12.412968938395155</v>
      </c>
      <c r="K291" s="1">
        <f t="shared" si="62"/>
        <v>1784.4204560019259</v>
      </c>
      <c r="L291" s="1">
        <f t="shared" si="55"/>
        <v>1784.4204560019259</v>
      </c>
      <c r="M291" s="1">
        <f t="shared" si="63"/>
        <v>185128.04537666222</v>
      </c>
      <c r="N291" s="1">
        <f t="shared" si="56"/>
        <v>6556128.0453766622</v>
      </c>
    </row>
    <row r="292" spans="3:14" x14ac:dyDescent="0.25">
      <c r="C292" s="1">
        <f t="shared" si="57"/>
        <v>272</v>
      </c>
      <c r="D292" s="1">
        <f t="shared" si="52"/>
        <v>25563.589793503223</v>
      </c>
      <c r="E292" s="1">
        <f t="shared" si="58"/>
        <v>7.5</v>
      </c>
      <c r="F292" s="1">
        <f t="shared" si="59"/>
        <v>2760</v>
      </c>
      <c r="G292" s="1">
        <f t="shared" si="53"/>
        <v>60000</v>
      </c>
      <c r="H292" s="1">
        <f t="shared" si="60"/>
        <v>34436.410206496774</v>
      </c>
      <c r="I292" s="1">
        <f t="shared" si="61"/>
        <v>12.476960219745209</v>
      </c>
      <c r="J292" s="1">
        <f t="shared" si="54"/>
        <v>12.476960219745209</v>
      </c>
      <c r="K292" s="1">
        <f t="shared" si="62"/>
        <v>1796.833424940321</v>
      </c>
      <c r="L292" s="1">
        <f t="shared" si="55"/>
        <v>1796.833424940321</v>
      </c>
      <c r="M292" s="1">
        <f t="shared" si="63"/>
        <v>186924.87880160255</v>
      </c>
      <c r="N292" s="1">
        <f t="shared" si="56"/>
        <v>6557924.8788016029</v>
      </c>
    </row>
    <row r="293" spans="3:14" x14ac:dyDescent="0.25">
      <c r="C293" s="1">
        <f t="shared" si="57"/>
        <v>273</v>
      </c>
      <c r="D293" s="1">
        <f t="shared" si="52"/>
        <v>25480.061843124666</v>
      </c>
      <c r="E293" s="1">
        <f t="shared" si="58"/>
        <v>7.5</v>
      </c>
      <c r="F293" s="1">
        <f t="shared" si="59"/>
        <v>2752.5</v>
      </c>
      <c r="G293" s="1">
        <f t="shared" si="53"/>
        <v>60000</v>
      </c>
      <c r="H293" s="1">
        <f t="shared" si="60"/>
        <v>34519.938156875331</v>
      </c>
      <c r="I293" s="1">
        <f t="shared" si="61"/>
        <v>12.541303599228094</v>
      </c>
      <c r="J293" s="1">
        <f t="shared" si="54"/>
        <v>12.541303599228094</v>
      </c>
      <c r="K293" s="1">
        <f t="shared" si="62"/>
        <v>1809.3103851600663</v>
      </c>
      <c r="L293" s="1">
        <f t="shared" si="55"/>
        <v>1809.3103851600663</v>
      </c>
      <c r="M293" s="1">
        <f t="shared" si="63"/>
        <v>188734.18918676261</v>
      </c>
      <c r="N293" s="1">
        <f t="shared" si="56"/>
        <v>6559734.189186763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dmpsec</vt:lpstr>
      <vt:lpstr>dt</vt:lpstr>
      <vt:lpstr>Gravconst</vt:lpstr>
      <vt:lpstr>h0</vt:lpstr>
      <vt:lpstr>m0</vt:lpstr>
      <vt:lpstr>maarde</vt:lpstr>
      <vt:lpstr>mleeg</vt:lpstr>
      <vt:lpstr>raarde</vt:lpstr>
      <vt:lpstr>t0</vt:lpstr>
      <vt:lpstr>v0</vt:lpstr>
      <vt:lpstr>vuitlaat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de Klerk</dc:creator>
  <cp:lastModifiedBy>Theo de Klerk</cp:lastModifiedBy>
  <dcterms:created xsi:type="dcterms:W3CDTF">2015-11-11T15:27:04Z</dcterms:created>
  <dcterms:modified xsi:type="dcterms:W3CDTF">2018-04-15T11:11:17Z</dcterms:modified>
</cp:coreProperties>
</file>